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Mieszko Leszczyński\Desktop\POSTĘPOWANIA PRZETARGOWE 2021\6.  REPLAY ROBOTA BUDOWLANA  KLIMATYZACJA\5C. SWZ DO PUBLIKACJI Z DNIA ......2021 r\"/>
    </mc:Choice>
  </mc:AlternateContent>
  <xr:revisionPtr revIDLastSave="0" documentId="13_ncr:1_{AA590BE1-5EA3-4D9E-A598-37071C1D2E44}" xr6:coauthVersionLast="47" xr6:coauthVersionMax="47" xr10:uidLastSave="{00000000-0000-0000-0000-000000000000}"/>
  <bookViews>
    <workbookView xWindow="-108" yWindow="-108" windowWidth="23256" windowHeight="12576" tabRatio="754" xr2:uid="{00000000-000D-0000-FFFF-FFFF00000000}"/>
  </bookViews>
  <sheets>
    <sheet name="ZESTAW" sheetId="28" r:id="rId1"/>
    <sheet name="ETAP I" sheetId="27" r:id="rId2"/>
    <sheet name="ETAP VII" sheetId="29" r:id="rId3"/>
    <sheet name="ETAP VIII" sheetId="30" r:id="rId4"/>
    <sheet name="UZBROJENIE KOMÓR" sheetId="32" r:id="rId5"/>
  </sheets>
  <definedNames>
    <definedName name="_xlnm.Print_Area" localSheetId="1">'ETAP I'!$A$1:$C$100</definedName>
    <definedName name="_xlnm.Print_Area" localSheetId="2">'ETAP VII'!$A$1:$C$94</definedName>
    <definedName name="_xlnm.Print_Area" localSheetId="3">'ETAP VIII'!$A$1:$C$70</definedName>
    <definedName name="_xlnm.Print_Area" localSheetId="4">'UZBROJENIE KOMÓR'!$A$1:$C$13</definedName>
    <definedName name="_xlnm.Print_Titles" localSheetId="1">'ETAP I'!$5:$6</definedName>
    <definedName name="_xlnm.Print_Titles" localSheetId="2">'ETAP VII'!$5:$6</definedName>
    <definedName name="_xlnm.Print_Titles" localSheetId="3">'ETAP VIII'!$5:$6</definedName>
    <definedName name="_xlnm.Print_Titles" localSheetId="4">'UZBROJENIE KOMÓR'!$5:$6</definedName>
  </definedNames>
  <calcPr calcId="191029"/>
</workbook>
</file>

<file path=xl/calcChain.xml><?xml version="1.0" encoding="utf-8"?>
<calcChain xmlns="http://schemas.openxmlformats.org/spreadsheetml/2006/main">
  <c r="D47" i="28" l="1"/>
  <c r="D43" i="28"/>
  <c r="D45" i="28"/>
  <c r="D44" i="28"/>
  <c r="C10" i="32"/>
  <c r="C8" i="32"/>
  <c r="C7" i="32"/>
  <c r="C12" i="32" l="1"/>
  <c r="C93" i="27"/>
  <c r="D26" i="28" s="1"/>
  <c r="C90" i="27"/>
  <c r="D25" i="28" s="1"/>
  <c r="C82" i="27"/>
  <c r="D24" i="28" s="1"/>
  <c r="C73" i="27"/>
  <c r="D22" i="28" s="1"/>
  <c r="C68" i="27"/>
  <c r="D21" i="28" s="1"/>
  <c r="D20" i="28" l="1"/>
  <c r="C67" i="27"/>
  <c r="D23" i="28"/>
  <c r="C81" i="27"/>
  <c r="D40" i="28"/>
  <c r="C63" i="30"/>
  <c r="D42" i="28" s="1"/>
  <c r="C60" i="30"/>
  <c r="D41" i="28" s="1"/>
  <c r="C51" i="30"/>
  <c r="C35" i="30"/>
  <c r="D38" i="28" s="1"/>
  <c r="C8" i="30"/>
  <c r="D37" i="28" s="1"/>
  <c r="C56" i="29"/>
  <c r="D32" i="28" s="1"/>
  <c r="C68" i="29"/>
  <c r="D34" i="28" s="1"/>
  <c r="C65" i="29"/>
  <c r="D33" i="28" s="1"/>
  <c r="C37" i="29"/>
  <c r="D30" i="28" s="1"/>
  <c r="C8" i="29"/>
  <c r="D31" i="28" l="1"/>
  <c r="C7" i="29"/>
  <c r="D29" i="28"/>
  <c r="D28" i="28" s="1"/>
  <c r="D39" i="28"/>
  <c r="D36" i="28"/>
  <c r="C55" i="29"/>
  <c r="C93" i="29" s="1"/>
  <c r="C7" i="30"/>
  <c r="C50" i="30"/>
  <c r="C90" i="29"/>
  <c r="C80" i="29"/>
  <c r="C74" i="29"/>
  <c r="D27" i="28" l="1"/>
  <c r="D35" i="28"/>
  <c r="C69" i="30"/>
  <c r="C64" i="27"/>
  <c r="C39" i="27"/>
  <c r="D15" i="28" s="1"/>
  <c r="C44" i="27"/>
  <c r="D16" i="28" s="1"/>
  <c r="C51" i="27"/>
  <c r="D17" i="28" s="1"/>
  <c r="C58" i="27"/>
  <c r="D18" i="28" s="1"/>
  <c r="C26" i="27"/>
  <c r="D12" i="28" s="1"/>
  <c r="C20" i="27"/>
  <c r="D11" i="28" s="1"/>
  <c r="C14" i="27"/>
  <c r="D10" i="28" s="1"/>
  <c r="C8" i="27"/>
  <c r="D9" i="28" s="1"/>
  <c r="D19" i="28" l="1"/>
  <c r="D14" i="28"/>
  <c r="C38" i="27"/>
  <c r="C32" i="27"/>
  <c r="C7" i="27" l="1"/>
  <c r="C99" i="27" s="1"/>
  <c r="D13" i="28"/>
  <c r="D8" i="28" s="1"/>
  <c r="D7" i="28" s="1"/>
</calcChain>
</file>

<file path=xl/sharedStrings.xml><?xml version="1.0" encoding="utf-8"?>
<sst xmlns="http://schemas.openxmlformats.org/spreadsheetml/2006/main" count="380" uniqueCount="200">
  <si>
    <t>lp.</t>
  </si>
  <si>
    <t>RAZEM</t>
  </si>
  <si>
    <t>wyszczególnienie</t>
  </si>
  <si>
    <t>1.</t>
  </si>
  <si>
    <t>2.1</t>
  </si>
  <si>
    <t>2.2</t>
  </si>
  <si>
    <t>2.3</t>
  </si>
  <si>
    <t>2.4</t>
  </si>
  <si>
    <t>Roboty rozbiórkowe</t>
  </si>
  <si>
    <r>
      <t>Wyci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 xml:space="preserve">cie otworów dla komina w dachu drewnianym </t>
    </r>
  </si>
  <si>
    <t>Roboty dachowe</t>
  </si>
  <si>
    <t>1.1</t>
  </si>
  <si>
    <t>Konstrukcja drewniana</t>
  </si>
  <si>
    <t>1.2</t>
  </si>
  <si>
    <t>1.3</t>
  </si>
  <si>
    <t xml:space="preserve">Poszycie dachu z płyt OSB min 25mm </t>
  </si>
  <si>
    <r>
      <t>Rozbiórka pokrycia z papy na dachach drewnianych - pierwsza warstwa (przyj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to 4 warstwy papy)</t>
    </r>
  </si>
  <si>
    <r>
      <t>Rozbiórka pokrycia z papy na dachach drewnianych - nast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pne trzy warstwy
Krotno</t>
    </r>
    <r>
      <rPr>
        <sz val="8"/>
        <color rgb="FF000000"/>
        <rFont val="Arial"/>
        <family val="2"/>
        <charset val="238"/>
      </rPr>
      <t xml:space="preserve">ść </t>
    </r>
    <r>
      <rPr>
        <sz val="8"/>
        <color rgb="FF000000"/>
        <rFont val="Helvetica"/>
      </rPr>
      <t>= 3</t>
    </r>
  </si>
  <si>
    <r>
      <t>Zabezpieczenie odkrytych połaci dachowych przed opadami atmosferycznymi foli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budowlana oslonow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układan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na krokwiach</t>
    </r>
  </si>
  <si>
    <r>
      <t>Usuni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cie z budynku elementów z rozbiórki (za każd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kondygnacj</t>
    </r>
    <r>
      <rPr>
        <sz val="8"/>
        <color rgb="FF000000"/>
        <rFont val="Arial"/>
        <family val="2"/>
        <charset val="238"/>
      </rPr>
      <t xml:space="preserve">ę </t>
    </r>
    <r>
      <rPr>
        <sz val="8"/>
        <color rgb="FF000000"/>
        <rFont val="Helvetica"/>
      </rPr>
      <t>Rx0,8)</t>
    </r>
  </si>
  <si>
    <r>
      <t>Słupy o długo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 do 2 m - przekrój poprzeczny drewna do 180 cm2 (10x10cm) z tarcicy nasyc., kl.C30 (K27) zabezpieczonej preparatem p/korozji biologicznej oraz p/ogniowej</t>
    </r>
  </si>
  <si>
    <r>
      <t>Ramy górne i platwie, długo</t>
    </r>
    <r>
      <rPr>
        <sz val="8"/>
        <color rgb="FF000000"/>
        <rFont val="Arial"/>
        <family val="2"/>
        <charset val="238"/>
      </rPr>
      <t xml:space="preserve">ść </t>
    </r>
    <r>
      <rPr>
        <sz val="8"/>
        <color rgb="FF000000"/>
        <rFont val="Helvetica"/>
      </rPr>
      <t>do 3 m - przekrój po przeczny drewna do 180 cm2 z tarcicy nasyconej</t>
    </r>
  </si>
  <si>
    <r>
      <t>Ramy górne i platwie, długo</t>
    </r>
    <r>
      <rPr>
        <sz val="8"/>
        <color rgb="FF000000"/>
        <rFont val="Arial"/>
        <family val="2"/>
        <charset val="238"/>
      </rPr>
      <t xml:space="preserve">ść </t>
    </r>
    <r>
      <rPr>
        <sz val="8"/>
        <color rgb="FF000000"/>
        <rFont val="Helvetica"/>
      </rPr>
      <t>ponad 3 m - przekrój poprzeczny drewna do 180 cm2 z tarcicy nasyconej</t>
    </r>
  </si>
  <si>
    <r>
      <t xml:space="preserve">Konstrukcje szkieletowe - 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cian wewn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trznych i ze wn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 xml:space="preserve">trznych podwaliny 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cian o szer. do 280 mm</t>
    </r>
  </si>
  <si>
    <r>
      <t xml:space="preserve">Konstrukcje szkieletowe - oczepy 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cian wewn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trznych i zewn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trznych podwójne o szer. do 120 mm</t>
    </r>
  </si>
  <si>
    <t>Roboty pokrywcze</t>
  </si>
  <si>
    <t>Warstwa spadkowa - legary drewniane z tarcicy nasy conej (wsp. 0,3)</t>
  </si>
  <si>
    <r>
      <t>Pokrycie dachów drewnianych pap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termozgrzewaln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jednowarstwowe</t>
    </r>
  </si>
  <si>
    <r>
      <t>Pokrycie dachów blach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ocynkowan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powlekan</t>
    </r>
    <r>
      <rPr>
        <sz val="8"/>
        <color rgb="FF000000"/>
        <rFont val="Arial"/>
        <family val="2"/>
        <charset val="238"/>
      </rPr>
      <t>ą</t>
    </r>
    <r>
      <rPr>
        <sz val="8"/>
        <color rgb="FF000000"/>
        <rFont val="Helvetica"/>
      </rPr>
      <t>; na dachach z płyty OSB pokrytej pap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termozgrzewaln</t>
    </r>
    <r>
      <rPr>
        <sz val="8"/>
        <color rgb="FF000000"/>
        <rFont val="Arial"/>
        <family val="2"/>
        <charset val="238"/>
      </rPr>
      <t>ą</t>
    </r>
  </si>
  <si>
    <r>
      <t>Obróbki blacharskie - kraw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dzie dachu - z blachy stalowej ocynkowanej powlekanej</t>
    </r>
  </si>
  <si>
    <t>1.4</t>
  </si>
  <si>
    <r>
      <t xml:space="preserve">Poszycie 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cian szkieletowych z płyt włókno-cementowych (2 x płyta gipsowo-włóknowa + 2 x płyta cementowo-włóknowa )
Krotno</t>
    </r>
    <r>
      <rPr>
        <sz val="8"/>
        <color rgb="FF000000"/>
        <rFont val="Arial"/>
        <family val="2"/>
        <charset val="238"/>
      </rPr>
      <t xml:space="preserve">ść </t>
    </r>
    <r>
      <rPr>
        <sz val="8"/>
        <color rgb="FF000000"/>
        <rFont val="Helvetica"/>
      </rPr>
      <t>= 4</t>
    </r>
  </si>
  <si>
    <r>
      <t xml:space="preserve">Umocowanie siatki podtynkowej na 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cianach, filarach, pilastrach</t>
    </r>
  </si>
  <si>
    <r>
      <t>Uzupełnienie tynków zewn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trznych zwykłych kat. III o podłożach z cegły, pustaków, gazo- i pianobetonów (do 5 m2 w 1 miejscu )</t>
    </r>
  </si>
  <si>
    <r>
      <t>(z.VII) Gruntowanie podło</t>
    </r>
    <r>
      <rPr>
        <sz val="8"/>
        <color rgb="FF000000"/>
        <rFont val="Arial"/>
        <family val="2"/>
        <charset val="238"/>
      </rPr>
      <t>Ŝ</t>
    </r>
    <r>
      <rPr>
        <sz val="8"/>
        <color rgb="FF000000"/>
        <rFont val="Helvetica"/>
      </rPr>
      <t>y preparatami gruntuj</t>
    </r>
    <r>
      <rPr>
        <sz val="8"/>
        <color rgb="FF000000"/>
        <rFont val="Arial"/>
        <family val="2"/>
        <charset val="238"/>
      </rPr>
      <t>ą</t>
    </r>
    <r>
      <rPr>
        <sz val="8"/>
        <color rgb="FF000000"/>
        <rFont val="Helvetica"/>
      </rPr>
      <t>cymi przed malowaniem</t>
    </r>
  </si>
  <si>
    <r>
      <t>Dwukrotne malowanie farbami emulsyjnymi powierzchni zewn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trznych - tynków gładkich bez gruntowania</t>
    </r>
  </si>
  <si>
    <t>Ściany na dachu</t>
  </si>
  <si>
    <t>Roboty odtworzeniowe</t>
  </si>
  <si>
    <t>1.5</t>
  </si>
  <si>
    <r>
      <t>Monta</t>
    </r>
    <r>
      <rPr>
        <sz val="8"/>
        <color rgb="FF000000"/>
        <rFont val="Arial"/>
        <family val="2"/>
        <charset val="238"/>
      </rPr>
      <t xml:space="preserve">Ŝ </t>
    </r>
    <r>
      <rPr>
        <sz val="8"/>
        <color rgb="FF000000"/>
        <rFont val="Helvetica"/>
      </rPr>
      <t>listwy dekarskiej - zamykaj</t>
    </r>
    <r>
      <rPr>
        <sz val="8"/>
        <color rgb="FF000000"/>
        <rFont val="Arial"/>
        <family val="2"/>
        <charset val="238"/>
      </rPr>
      <t>ą</t>
    </r>
    <r>
      <rPr>
        <sz val="8"/>
        <color rgb="FF000000"/>
        <rFont val="Helvetica"/>
      </rPr>
      <t>cej obróbki blacharskie</t>
    </r>
  </si>
  <si>
    <t>Obróbki dachowe kominów przy zastosowaniu papy termozgrzewalnej</t>
  </si>
  <si>
    <r>
      <t>Izolacje cieplne i przeciwd</t>
    </r>
    <r>
      <rPr>
        <sz val="8"/>
        <color rgb="FF000000"/>
        <rFont val="Arial"/>
        <family val="2"/>
        <charset val="238"/>
      </rPr>
      <t>ź</t>
    </r>
    <r>
      <rPr>
        <sz val="8"/>
        <color rgb="FF000000"/>
        <rFont val="Helvetica"/>
      </rPr>
      <t>wi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kowe z wełny mineralnej poziome z płyt układanych na sucho - każda nast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pna warstwa (wykonstruowanie spadku w pokryciu papowym)</t>
    </r>
  </si>
  <si>
    <r>
      <t>Przymocowanie wełny za pomoc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ł</t>
    </r>
    <r>
      <rPr>
        <sz val="8"/>
        <color rgb="FF000000"/>
        <rFont val="Arial"/>
        <family val="2"/>
        <charset val="238"/>
      </rPr>
      <t>ą</t>
    </r>
    <r>
      <rPr>
        <sz val="8"/>
        <color rgb="FF000000"/>
        <rFont val="Helvetica"/>
      </rPr>
      <t>czników teleskopowych do mocowania pokrycia i wełny do stropu drewnianego (przyj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to ok. 5 szt/m2)</t>
    </r>
  </si>
  <si>
    <r>
      <t>Pokrycie dachów pap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termozgrzewaln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dwuwarstwowe (pow. wi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ksza o ok.15%)</t>
    </r>
  </si>
  <si>
    <t xml:space="preserve">Rozebranie podłóg z desek </t>
  </si>
  <si>
    <t xml:space="preserve">Izolacja z folii polietylenowej pozioma podposadzkowa </t>
  </si>
  <si>
    <t>Strych</t>
  </si>
  <si>
    <t>Stalowa konstrukcja wsporcza</t>
  </si>
  <si>
    <t>Ściany</t>
  </si>
  <si>
    <t>Posadzka</t>
  </si>
  <si>
    <t>Rozebranie elementów stropów drewnianych - zasypek (ok. 8cm)</t>
  </si>
  <si>
    <r>
      <t>Wykucie r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czne wn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k w konstrukcjach z cegieł lub bloczków z betonu komórkowego (otwory na podpory konstrukcji)</t>
    </r>
  </si>
  <si>
    <r>
      <t xml:space="preserve">Zabetonowanie otworów w stropach i 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cianach o powierzchni do 0.2 m2 przy gł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boko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 do 10 cm (miejsce zakotwienia słupków konstrukcji)</t>
    </r>
  </si>
  <si>
    <t>Wykonanie zasypek izolacyjnych w stropach o gr. 20 cm</t>
  </si>
  <si>
    <r>
      <t>Osadzenie w podło</t>
    </r>
    <r>
      <rPr>
        <sz val="8"/>
        <color rgb="FF000000"/>
        <rFont val="Arial"/>
        <family val="2"/>
        <charset val="238"/>
      </rPr>
      <t>Ŝ</t>
    </r>
    <r>
      <rPr>
        <sz val="8"/>
        <color rgb="FF000000"/>
        <rFont val="Helvetica"/>
      </rPr>
      <t xml:space="preserve">u ceglanym kotew wklejanych M12/160; 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rednica otworu do 20 mm</t>
    </r>
  </si>
  <si>
    <r>
      <t>Wykonanie na budowie i monta</t>
    </r>
    <r>
      <rPr>
        <sz val="8"/>
        <color rgb="FF000000"/>
        <rFont val="Arial"/>
        <family val="2"/>
        <charset val="238"/>
      </rPr>
      <t xml:space="preserve">Ŝ </t>
    </r>
    <r>
      <rPr>
        <sz val="8"/>
        <color rgb="FF000000"/>
        <rFont val="Helvetica"/>
      </rPr>
      <t>konstrukcji skr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 xml:space="preserve">canych na 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ruby - masa elementu ponad 200 kg (sam montaż</t>
    </r>
    <r>
      <rPr>
        <sz val="8"/>
        <color rgb="FF000000"/>
        <rFont val="Arial"/>
        <family val="2"/>
        <charset val="238"/>
      </rPr>
      <t xml:space="preserve"> </t>
    </r>
    <r>
      <rPr>
        <sz val="8"/>
        <color rgb="FF000000"/>
        <rFont val="Helvetica"/>
      </rPr>
      <t>bez ceny stali)</t>
    </r>
  </si>
  <si>
    <r>
      <t>Dostawa - Konstrukcyjne elementy z kształtowników i blach stalowych zabezpieczonych antykorozyjnie (dwuteowniki IPE 180, k</t>
    </r>
    <r>
      <rPr>
        <sz val="8"/>
        <color rgb="FF000000"/>
        <rFont val="Arial"/>
        <family val="2"/>
        <charset val="238"/>
      </rPr>
      <t>ą</t>
    </r>
    <r>
      <rPr>
        <sz val="8"/>
        <color rgb="FF000000"/>
        <rFont val="Helvetica"/>
      </rPr>
      <t>towniki L80x8, blachy 8 i 10mm)</t>
    </r>
  </si>
  <si>
    <r>
      <t>Impregnacja biobójcza r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czna - dwukrotna konstrukcji dachu preparatem p/korozji biologicznej oraz p/ogniowej (wg PW)
Krotno</t>
    </r>
    <r>
      <rPr>
        <sz val="8"/>
        <color rgb="FF000000"/>
        <rFont val="Arial"/>
        <family val="2"/>
        <charset val="238"/>
      </rPr>
      <t xml:space="preserve">ść </t>
    </r>
    <r>
      <rPr>
        <sz val="8"/>
        <color rgb="FF000000"/>
        <rFont val="Helvetica"/>
      </rPr>
      <t>= 2</t>
    </r>
  </si>
  <si>
    <r>
      <t>Ś</t>
    </r>
    <r>
      <rPr>
        <sz val="8"/>
        <color rgb="FF000000"/>
        <rFont val="Helvetica"/>
      </rPr>
      <t>ciany działowe z płyt włóknowo-cementowych (2xpłyta 12,5mm+ folia paroszczelna+wełna min.+ folia paroprzepuszczalna + 2xpłyta 12,5mm) na konstrukcji drewnianej; montaż płyt wkr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tami</t>
    </r>
  </si>
  <si>
    <r>
      <t>O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cie</t>
    </r>
    <r>
      <rPr>
        <sz val="8"/>
        <color rgb="FF000000"/>
        <rFont val="Arial"/>
        <family val="2"/>
        <charset val="238"/>
      </rPr>
      <t>Ŝ</t>
    </r>
    <r>
      <rPr>
        <sz val="8"/>
        <color rgb="FF000000"/>
        <rFont val="Helvetica"/>
      </rPr>
      <t>nice i skrzydła drzwiowe p.po</t>
    </r>
    <r>
      <rPr>
        <sz val="8"/>
        <color rgb="FF000000"/>
        <rFont val="Arial"/>
        <family val="2"/>
        <charset val="238"/>
      </rPr>
      <t>Ŝ</t>
    </r>
    <r>
      <rPr>
        <sz val="8"/>
        <color rgb="FF000000"/>
        <rFont val="Helvetica"/>
      </rPr>
      <t>. fabrycznie wyko</t>
    </r>
    <r>
      <rPr>
        <sz val="8"/>
        <color rgb="FF000000"/>
        <rFont val="Arial"/>
        <family val="2"/>
        <charset val="238"/>
      </rPr>
      <t>ń</t>
    </r>
    <r>
      <rPr>
        <sz val="8"/>
        <color rgb="FF000000"/>
        <rFont val="Helvetica"/>
      </rPr>
      <t xml:space="preserve">czone obsadzone w 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ciankach z płyt gipsowo-kartonowych (tylko montaż)</t>
    </r>
  </si>
  <si>
    <r>
      <t>Izolacja poziomych szczelin ta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mami butylowymi (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ciana - konstrukcja stalowa)</t>
    </r>
  </si>
  <si>
    <r>
      <t>Dostawa - drzwi stalowych z wkładk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ocieplaj</t>
    </r>
    <r>
      <rPr>
        <sz val="8"/>
        <color rgb="FF000000"/>
        <rFont val="Arial"/>
        <family val="2"/>
        <charset val="238"/>
      </rPr>
      <t>ą</t>
    </r>
    <r>
      <rPr>
        <sz val="8"/>
        <color rgb="FF000000"/>
        <rFont val="Helvetica"/>
      </rPr>
      <t>c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p.po</t>
    </r>
    <r>
      <rPr>
        <sz val="8"/>
        <color rgb="FF000000"/>
        <rFont val="Arial"/>
        <family val="2"/>
        <charset val="238"/>
      </rPr>
      <t>Ŝ</t>
    </r>
    <r>
      <rPr>
        <sz val="8"/>
        <color rgb="FF000000"/>
        <rFont val="Helvetica"/>
      </rPr>
      <t>. jednoskrzydłowe z o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cie</t>
    </r>
    <r>
      <rPr>
        <sz val="8"/>
        <color rgb="FF000000"/>
        <rFont val="Arial"/>
        <family val="2"/>
        <charset val="238"/>
      </rPr>
      <t>Ŝ</t>
    </r>
    <r>
      <rPr>
        <sz val="8"/>
        <color rgb="FF000000"/>
        <rFont val="Helvetica"/>
      </rPr>
      <t>nic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(90x196cm) peł-
ne z klamk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metalow</t>
    </r>
    <r>
      <rPr>
        <sz val="8"/>
        <color rgb="FF000000"/>
        <rFont val="Arial"/>
        <family val="2"/>
        <charset val="238"/>
      </rPr>
      <t>ą</t>
    </r>
    <r>
      <rPr>
        <sz val="8"/>
        <color rgb="FF000000"/>
        <rFont val="Helvetica"/>
      </rPr>
      <t>, zamkiem (szczegóły wg ze stawienia stolarki PW)</t>
    </r>
  </si>
  <si>
    <r>
      <t>Monta</t>
    </r>
    <r>
      <rPr>
        <sz val="8"/>
        <color rgb="FF000000"/>
        <rFont val="Arial"/>
        <family val="2"/>
        <charset val="238"/>
      </rPr>
      <t xml:space="preserve">Ŝ </t>
    </r>
    <r>
      <rPr>
        <sz val="8"/>
        <color rgb="FF000000"/>
        <rFont val="Helvetica"/>
      </rPr>
      <t>mechanicznych elementów blokuj</t>
    </r>
    <r>
      <rPr>
        <sz val="8"/>
        <color rgb="FF000000"/>
        <rFont val="Arial"/>
        <family val="2"/>
        <charset val="238"/>
      </rPr>
      <t>ą</t>
    </r>
    <r>
      <rPr>
        <sz val="8"/>
        <color rgb="FF000000"/>
        <rFont val="Helvetica"/>
      </rPr>
      <t>cych - samozamykacz do drzwi</t>
    </r>
  </si>
  <si>
    <r>
      <t>Dwukrotne malowanie farbami emulsyjnymi powierzchni wewn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trznych - podło</t>
    </r>
    <r>
      <rPr>
        <sz val="8"/>
        <color rgb="FF000000"/>
        <rFont val="Arial"/>
        <family val="2"/>
        <charset val="238"/>
      </rPr>
      <t>Ŝ</t>
    </r>
    <r>
      <rPr>
        <sz val="8"/>
        <color rgb="FF000000"/>
        <rFont val="Helvetica"/>
      </rPr>
      <t>y gipsowych z gruntowaniem</t>
    </r>
  </si>
  <si>
    <r>
      <t>Izolacje cieplne i przeciwd</t>
    </r>
    <r>
      <rPr>
        <sz val="8"/>
        <color rgb="FF000000"/>
        <rFont val="Arial"/>
        <family val="2"/>
        <charset val="238"/>
      </rPr>
      <t>ź</t>
    </r>
    <r>
      <rPr>
        <sz val="8"/>
        <color rgb="FF000000"/>
        <rFont val="Helvetica"/>
      </rPr>
      <t>wi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kowe z wełny mineralnej poziome z płyt układanych na sucho - jedna warstwa (wełna twarda 8cm)</t>
    </r>
  </si>
  <si>
    <r>
      <t>Izolacje cieplne i przeciwd</t>
    </r>
    <r>
      <rPr>
        <sz val="8"/>
        <color rgb="FF000000"/>
        <rFont val="Arial"/>
        <family val="2"/>
        <charset val="238"/>
      </rPr>
      <t>ź</t>
    </r>
    <r>
      <rPr>
        <sz val="8"/>
        <color rgb="FF000000"/>
        <rFont val="Helvetica"/>
      </rPr>
      <t>wi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kowe z wełny mineralnej poziome z płyt układanych na sucho - każda nast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pna warstwa (wełna twarda spadki 0-6cm)</t>
    </r>
  </si>
  <si>
    <t>Izolacja powierzchni poziomych membranami EPDM układanymi na stropach, tarasach itp. Mocowanymi na klej (pokrycie posadzki)</t>
  </si>
  <si>
    <r>
      <t>Wykonanie izolacji przy u</t>
    </r>
    <r>
      <rPr>
        <sz val="8"/>
        <color rgb="FF000000"/>
        <rFont val="Arial"/>
        <family val="2"/>
        <charset val="238"/>
      </rPr>
      <t>Ŝ</t>
    </r>
    <r>
      <rPr>
        <sz val="8"/>
        <color rgb="FF000000"/>
        <rFont val="Helvetica"/>
      </rPr>
      <t>yciu membran samoprzylepnych EPDM - przyklejanie na powierzchni pionowej (pokrycie posadzki - wywini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 xml:space="preserve">cie membrany na </t>
    </r>
    <r>
      <rPr>
        <sz val="8"/>
        <color rgb="FF000000"/>
        <rFont val="Arial"/>
        <family val="2"/>
        <charset val="238"/>
      </rPr>
      <t>ś</t>
    </r>
    <r>
      <rPr>
        <sz val="8"/>
        <color rgb="FF000000"/>
        <rFont val="Helvetica"/>
      </rPr>
      <t>ciany - 30cm)</t>
    </r>
  </si>
  <si>
    <t>Roboty porządkowe</t>
  </si>
  <si>
    <r>
      <t>Wywóz zdemontowanych elementów budowlanych - papa, drewno, zasypki (przyj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to kntenery 6m3) - wraz
z utylizacj</t>
    </r>
    <r>
      <rPr>
        <sz val="8"/>
        <color rgb="FF000000"/>
        <rFont val="Arial"/>
        <family val="2"/>
        <charset val="238"/>
      </rPr>
      <t xml:space="preserve">ą </t>
    </r>
    <r>
      <rPr>
        <sz val="8"/>
        <color rgb="FF000000"/>
        <rFont val="Helvetica"/>
      </rPr>
      <t>lub wywozem na atestowane składowisko odpadów</t>
    </r>
  </si>
  <si>
    <r>
      <t>Roboty przygotowawcze i transportowe (rezerwa pieni</t>
    </r>
    <r>
      <rPr>
        <sz val="8"/>
        <color rgb="FF000000"/>
        <rFont val="Arial"/>
        <family val="2"/>
        <charset val="238"/>
      </rPr>
      <t>ęż</t>
    </r>
    <r>
      <rPr>
        <sz val="8"/>
        <color rgb="FF000000"/>
        <rFont val="Helvetica"/>
      </rPr>
      <t>na)
- przygotowanie dost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pu do mediów, miejsc pracowniczych,
- dostawa materiałów na miejsce remontu (wykorzystanie transportu ludzkiego),
- utrudniony dost</t>
    </r>
    <r>
      <rPr>
        <sz val="8"/>
        <color rgb="FF000000"/>
        <rFont val="Arial"/>
        <family val="2"/>
        <charset val="238"/>
      </rPr>
      <t>ę</t>
    </r>
    <r>
      <rPr>
        <sz val="8"/>
        <color rgb="FF000000"/>
        <rFont val="Helvetica"/>
      </rPr>
      <t>p ekip budowlanych (prowadzenie robót w obiekcie nie wyłaczonym z eksploatacji),</t>
    </r>
  </si>
  <si>
    <t>Roboty instalacyjne</t>
  </si>
  <si>
    <t>Instalacja chłodzenia freonowego</t>
  </si>
  <si>
    <t xml:space="preserve">Tynkowanie wnęk o pow.powyżej 1.0 m2 </t>
  </si>
  <si>
    <t xml:space="preserve">Wywóz oraz utylizacja gruzu </t>
  </si>
  <si>
    <t xml:space="preserve">Dostawa układu chłodzenia VRF 6 </t>
  </si>
  <si>
    <t>Uruchomienie i uzyskanie niskich
temperatur - wydajność 30.0 tys.kcal/h</t>
  </si>
  <si>
    <t xml:space="preserve">Pompki skroplin </t>
  </si>
  <si>
    <t xml:space="preserve">Dobudowa zabezpieczeń do rozdzielnicy </t>
  </si>
  <si>
    <t xml:space="preserve">Przebijanie otworów </t>
  </si>
  <si>
    <t xml:space="preserve">Przewody kabelkowe YDY 3x2,5mm2 </t>
  </si>
  <si>
    <t xml:space="preserve">Montaż zasilacza do instalacji alarmowej </t>
  </si>
  <si>
    <t xml:space="preserve">Przewody kabelkowe YTDY 4x0,5mm2 </t>
  </si>
  <si>
    <t xml:space="preserve">Inwentaryzacja stanu istniejącego </t>
  </si>
  <si>
    <t xml:space="preserve">Badanie linii kablowej nn - kabel 3-żyłowy </t>
  </si>
  <si>
    <t>Sufit podwieszany kasetonowy z wypełnieniem płytami sufitowymi ; konstrukcja rusztu niewidoczna z profilami głównymi co 60 cm - demontaż sufitu kasetonowego</t>
  </si>
  <si>
    <t>Sufit podwieszany kasetonowy z wypełnieniem płytami sufitowymi ; konstrukcja rusztu niewidoczna z profilami głównymi co 60 cm - montaż istniejącego sufitu kasetonowego</t>
  </si>
  <si>
    <t>Przebicie otworów w ścianach z cegieł o grubości 1 ceg. na zaprawie cementowo-wapiennej</t>
  </si>
  <si>
    <t>Przebicie otworów w ścianach z cegieł o grubości 2 ceg. na zaprawie cementowo-wapiennej</t>
  </si>
  <si>
    <t>Zamurowanie przebić w ścianach z cegieł o grubości 1 ceg.</t>
  </si>
  <si>
    <t>Zamurowanie przebić w ścianach z cegieł o grubości ponad 1 ceg.</t>
  </si>
  <si>
    <t>Wykucie bruzd poziomych 1/2 x 1/2 ceg. w ścianach z cegieł na zaprawie cementowo-wapiennej</t>
  </si>
  <si>
    <t>Wykucie bruzd pionowych 1/2 x 1/2 ceg. w ścianach z cegieł na zaprawie cementowo-wapiennej</t>
  </si>
  <si>
    <t>Zamurowanie bruzd poziomych o przekroju 1/2 x 1/2 ceg. w ścianach z cegieł</t>
  </si>
  <si>
    <t>Zamurowanie bruzd pionowych lub pochyłych o przekroju 1/2 x 1/2 ceg. W ścianach z cegieł</t>
  </si>
  <si>
    <t>Przygotowanie podłoża na ścianach - ręczne gruntowanie</t>
  </si>
  <si>
    <t>Szpachlowanie i szlifowanie ścian na gotowym zagruntowaniu pokostem - jeden raz</t>
  </si>
  <si>
    <t>Dwukrotne malowanie tynków wewnętrznych ścian farbą emulsyjną z przygotowaniem powierzchni</t>
  </si>
  <si>
    <t>Montaż jednostek wewnętrznych wraz z okablowaniem i automatyką</t>
  </si>
  <si>
    <t>Montaż jednostek zewnętrznych wraz z okablowaniem i automatyką</t>
  </si>
  <si>
    <t>Rurociągi w instalacjach freonowych miedziane typu Cu DHP o śr. zewnętrznej 10 mm o połączeniach lutowanych na ścianach w budynkach - 6,35 mm izolowana</t>
  </si>
  <si>
    <t>Rurociągi w instalacjach freonowych miedziane typu Cu DHP o śr. zewnętrznej 10 mm o połączeniach lutowanych na ścianach w budynkach - 9,52 mm izolowana</t>
  </si>
  <si>
    <t>Rurociągi w instalacjach freonowych miedziane typu Cu DHP o śr. Zewnętrznej 12 mm o połączeniach lutowanych na ścianach w budynkach - 12,7mm izolowana</t>
  </si>
  <si>
    <t>Rurociągi w instalacjach freonowych miedziane typu Cu DHP o śr. zewnętrznej 15 mm o połączeniach lutowanych na ścianach w budynkach - 15,88 mm izolowana</t>
  </si>
  <si>
    <t>Rurociągi w instalacjach freonowych miedziane typu Cu DHP o śr. zewnętrznej 18 mm o połączeniach lutowanych na ścianach w budynkach - 19,05 mm</t>
  </si>
  <si>
    <t>Rurociągi w instalacjach freonowych miedziane typu Cu DHP o śr. zewnętrznej 22 mm o połączeniach lutowanych na ścianach w budynkach - 22,23 mm izolowana</t>
  </si>
  <si>
    <t>Przedmuchanie azotem urządzeń i instalacji chłodniczych freonowych o wydajności 30.0 tys.kcal/h</t>
  </si>
  <si>
    <t>Próba szczelności urządzeń i instalacji obiegu freonu itp. o wydajności 30.0 tys.kcal/h</t>
  </si>
  <si>
    <t>Napełnienie urządzeń i instalacji obiegu freonu i podobnych czynników czynnikiem chłodniczym - wydajność 30.0 tys.kcal/h</t>
  </si>
  <si>
    <t>Uruchomienie i uzyskanie niskich temperatur - wydajność 30.0 tys.kcal/h</t>
  </si>
  <si>
    <t>7.2.3</t>
  </si>
  <si>
    <t>Pomiary</t>
  </si>
  <si>
    <t>7.2.2</t>
  </si>
  <si>
    <t>Prace demontazowe oraz dodatkowe</t>
  </si>
  <si>
    <t>7.2.1</t>
  </si>
  <si>
    <t>Instalacje wewnętrzne</t>
  </si>
  <si>
    <t>7.2</t>
  </si>
  <si>
    <t>Roboty elektryczne</t>
  </si>
  <si>
    <t>Przebicie otworów w ścianach z cegieł o grubości 1 ceg. na zaprawie cementowo wapiennej</t>
  </si>
  <si>
    <t>Przebicie otworów w ścianach z cegieł o grubości 2 ceg. na zaprawie cementowo wapiennej</t>
  </si>
  <si>
    <t>Rurociągi z PVC kanalizacyjne o śr. 25 mm na ścianach w budynkach niemieszkalnych o połączeniach klejonych</t>
  </si>
  <si>
    <t>Rurociągi z PVC kanalizacyjne o śr. 32 mm na ścianach w budynkach niemieszkalnych o połączeniach klejonych</t>
  </si>
  <si>
    <t>Rurociągi z PVC kanalizacyjne o śr. 40 mm na ścianach w budynkach niemieszkalnych o połączeniach klejonych</t>
  </si>
  <si>
    <t>Dodatki za wykonanie podejść odpływowych z PVC o śr. 25mm o połączeniach klejonych</t>
  </si>
  <si>
    <t>Dodatki za wykonanie podejść odpływowych z PVC o śr. 32mm o połączeniach klejonych</t>
  </si>
  <si>
    <t>Dodatki za wykonanie podejść odpływowych z PVC o śr. 40 mm o połączeniach klejonych</t>
  </si>
  <si>
    <t>Wymiana syfonu z tworzywa sztucznego o śr. 50 mm</t>
  </si>
  <si>
    <t>Syfony pojedyncze z tworzywa sztucznego o śr. 50 mm - podejście pod pion kanalizacyjny</t>
  </si>
  <si>
    <t>7.1.2</t>
  </si>
  <si>
    <t>Instalacja odprowadzenia kondensatu</t>
  </si>
  <si>
    <t>Rury winidurowe o śr.do 20 mm układane n.t. na betonie</t>
  </si>
  <si>
    <t>Podłączenie przewodów pojedynczych o przekroju żyły do 50 mm2 pod zaciski lub bolce</t>
  </si>
  <si>
    <t>Montaż czujki otwarcia - kontaktronowa powierzchniowa</t>
  </si>
  <si>
    <t>Pozycje nie ujęte w kosztorysie a konieczne do wykonania zamówienia</t>
  </si>
  <si>
    <t>Badania i pomiary instalacji uziemiającej (pierwszy pomiar)</t>
  </si>
  <si>
    <t>Badania i pomiary instalacji uziemiającej (każdy następny pomiar)</t>
  </si>
  <si>
    <t xml:space="preserve">Sprawdzenie samoczynnego wyłączania zasilania (pierwsza próba) </t>
  </si>
  <si>
    <t>Sprawdzenie samoczynnego wyłączania zasilania (następna próba)</t>
  </si>
  <si>
    <t xml:space="preserve">Dostawa układu chłodzenia VRF 7 </t>
  </si>
  <si>
    <t>Poz.</t>
  </si>
  <si>
    <t>Opis</t>
  </si>
  <si>
    <t>Sufit podwieszany kasetonowy z wypełnieniem płytami sufitowymi ;konstrukcja rusztu niewidoczna z profilami głównymi co 60 cm - montaż istniejącego sufitu kasetonowego</t>
  </si>
  <si>
    <t>Sprawdzenie samoczynnego wyłączania zasilania (pierwsza próba)</t>
  </si>
  <si>
    <t>ARCH-KONSTR.</t>
  </si>
  <si>
    <t>I</t>
  </si>
  <si>
    <t>VII</t>
  </si>
  <si>
    <t>7.1.</t>
  </si>
  <si>
    <t>7.1.1</t>
  </si>
  <si>
    <t>ZAKRES VII</t>
  </si>
  <si>
    <t>7.1</t>
  </si>
  <si>
    <t>VIII</t>
  </si>
  <si>
    <t>ZAKRES VIII</t>
  </si>
  <si>
    <t>8.1</t>
  </si>
  <si>
    <t>8.1.1</t>
  </si>
  <si>
    <t>8.1.2</t>
  </si>
  <si>
    <t>8.2</t>
  </si>
  <si>
    <t>8.2.1</t>
  </si>
  <si>
    <t>8.2.2</t>
  </si>
  <si>
    <t>8.2.3</t>
  </si>
  <si>
    <t>Prace demontażowe i dodatkowe</t>
  </si>
  <si>
    <t>Instalacje wentylacji</t>
  </si>
  <si>
    <t xml:space="preserve">Czerpnie ścienne prostokątne 1400x600 </t>
  </si>
  <si>
    <t xml:space="preserve">Czerpnie ścienne prostokątne 2000x600 </t>
  </si>
  <si>
    <t xml:space="preserve">Czerpnie ścienne prostokątne 1500x600 </t>
  </si>
  <si>
    <t>Instalacje odwodnienia komór nawiewno-wywiewnych</t>
  </si>
  <si>
    <t>4.1</t>
  </si>
  <si>
    <t>Wyrzutnmie ścienne prostokątne 1500x600</t>
  </si>
  <si>
    <t>Przebicie otworów w stropach żelbetowych o grubości do 15 cm dla przewodów instalacyjnych o śr. do 100 mm</t>
  </si>
  <si>
    <t>Zabetonowanie otworów o powierzchni do 0.1 m2 w stropach i ścianach przy głębokości ponad 10 cm</t>
  </si>
  <si>
    <t>Wpusty dachowe HDPE De110 grawitacyjne</t>
  </si>
  <si>
    <t>Rurociągi polietylenowe HDPE kanalizacyjne o połączeniach zgrzewanych na ścianach budynków o śr. zewn. 90 mm</t>
  </si>
  <si>
    <t>Kształtki polietylenowe HDPE kanalizacyjne o połączeniach zgrzewanych o śr. zewn. 90 mm</t>
  </si>
  <si>
    <t>Połączenia elektromufami lub termomufami polietylenowymi HDPE o śr. zewn. 90-125 mm</t>
  </si>
  <si>
    <t>Wstawienie trójnika z PVC o śr. 110 mm z uszczelnieniem uszczelkami gumowymi</t>
  </si>
  <si>
    <t>4.2</t>
  </si>
  <si>
    <t>5.1</t>
  </si>
  <si>
    <t>Instalacje wewnetrzne</t>
  </si>
  <si>
    <t>5.2</t>
  </si>
  <si>
    <t>5.3</t>
  </si>
  <si>
    <t xml:space="preserve">Przewody kabelkowe YDY 3x1,5mm2 </t>
  </si>
  <si>
    <t xml:space="preserve">Przewody kabelkowe YDY 5x2,5mm2 </t>
  </si>
  <si>
    <t xml:space="preserve">Montaż kompaktowej centrali alarmowej </t>
  </si>
  <si>
    <t>Prace demontażowe oraz dodatkowe</t>
  </si>
  <si>
    <t>Oprawy oświetleniowe przykręcane (zwykłe) - żarowa</t>
  </si>
  <si>
    <t>Badanie linii kablowej N.N.- kabel 5-żyłowy</t>
  </si>
  <si>
    <t>Prace dodatkowe instalacji sanitarnych - uzbrojenie komór wentylacyjnych</t>
  </si>
  <si>
    <t>9.1</t>
  </si>
  <si>
    <t>Wentylatory dla etapu II lub VII</t>
  </si>
  <si>
    <t>9.2</t>
  </si>
  <si>
    <t>Wentylatory dla etapu VIII</t>
  </si>
  <si>
    <t>TABELA ELEMENTÓW SCALONYCH - UZBROJENIE KOMÓR</t>
  </si>
  <si>
    <t>Wentylatory osiowe wyciągowe wraz z okablowaniem, sterowaniem i podkonstrukcją</t>
  </si>
  <si>
    <t>Załącznik nr 10 do SWZ</t>
  </si>
  <si>
    <r>
      <t>Wartość</t>
    </r>
    <r>
      <rPr>
        <b/>
        <sz val="11"/>
        <color rgb="FF000000"/>
        <rFont val="Czcionka tekstu podstawowego"/>
        <charset val="238"/>
      </rPr>
      <t xml:space="preserve"> złotych netto</t>
    </r>
  </si>
  <si>
    <t>TABELA ELEMENTÓW SCALONYCH - ETAP I</t>
  </si>
  <si>
    <t>Wartość robót                       złotych netto</t>
  </si>
  <si>
    <t>TABELA ELEMENTÓW SCALONYCH - ETAP VII</t>
  </si>
  <si>
    <t>Wartość robót                    złotych netto</t>
  </si>
  <si>
    <t>TABELA ELEMENTÓW SCALONYCH - ETAP VIII</t>
  </si>
  <si>
    <t>Wartość robót                     złotych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</si>
</sst>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\ _z_ł_-;\-* #,##0.00\ _z_ł_-;_-* \-??\ _z_ł_-;_-@_-"/>
    <numFmt numFmtId="166" formatCode="_-* #,##0\ _z_ł_-;\-* #,##0\ _z_ł_-;_-* &quot;-&quot;\ _z_ł_-;_-@_-"/>
  </numFmts>
  <fonts count="51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6"/>
      <color indexed="8"/>
      <name val="Czcionka tekstu podstawowego"/>
      <family val="2"/>
      <charset val="238"/>
    </font>
    <font>
      <b/>
      <u/>
      <sz val="8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8"/>
      <color rgb="FF000000"/>
      <name val="Helvetica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name val="Arial"/>
      <family val="2"/>
      <charset val="238"/>
    </font>
    <font>
      <sz val="8"/>
      <color rgb="FF000000"/>
      <name val="Helvetica"/>
      <charset val="238"/>
    </font>
    <font>
      <sz val="14"/>
      <color indexed="8"/>
      <name val="Czcionka tekstu podstawowego"/>
      <family val="2"/>
      <charset val="238"/>
    </font>
    <font>
      <b/>
      <sz val="14"/>
      <name val="Arial CE"/>
      <family val="2"/>
      <charset val="238"/>
    </font>
    <font>
      <b/>
      <sz val="14"/>
      <name val="Calibri"/>
      <family val="2"/>
      <charset val="238"/>
      <scheme val="minor"/>
    </font>
    <font>
      <sz val="9"/>
      <color rgb="FF000000"/>
      <name val="MicrosoftSansSerif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9"/>
      <color rgb="FF000000"/>
      <name val="MicrosoftSansSerif"/>
      <charset val="238"/>
    </font>
    <font>
      <sz val="11"/>
      <color rgb="FF000000"/>
      <name val="MicrosoftSansSerif"/>
      <charset val="238"/>
    </font>
    <font>
      <b/>
      <sz val="11"/>
      <color rgb="FF000000"/>
      <name val="MicrosoftSansSerif"/>
      <charset val="238"/>
    </font>
    <font>
      <b/>
      <sz val="11"/>
      <color indexed="8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8"/>
      <color indexed="8"/>
      <name val="Czcionka tekstu podstawowego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0"/>
        <bgColor indexed="49"/>
      </patternFill>
    </fill>
    <fill>
      <patternFill patternType="solid">
        <fgColor rgb="FF00B0F0"/>
        <bgColor indexed="13"/>
      </patternFill>
    </fill>
    <fill>
      <patternFill patternType="solid">
        <fgColor rgb="FFFFC000"/>
        <bgColor indexed="49"/>
      </patternFill>
    </fill>
    <fill>
      <patternFill patternType="solid">
        <fgColor rgb="FFFFC000"/>
        <bgColor indexed="13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CCFF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25" fillId="0" borderId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3" borderId="9" applyNumberFormat="0" applyAlignment="0" applyProtection="0"/>
    <xf numFmtId="0" fontId="18" fillId="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165" fontId="27" fillId="0" borderId="0"/>
    <xf numFmtId="164" fontId="25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vertical="center"/>
    </xf>
    <xf numFmtId="0" fontId="26" fillId="0" borderId="0" xfId="37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1" fontId="29" fillId="0" borderId="10" xfId="46" applyNumberFormat="1" applyFont="1" applyFill="1" applyBorder="1" applyAlignment="1">
      <alignment horizontal="right" vertical="center"/>
    </xf>
    <xf numFmtId="0" fontId="29" fillId="0" borderId="10" xfId="46" applyFont="1" applyFill="1" applyBorder="1" applyAlignment="1">
      <alignment horizontal="right" vertical="center"/>
    </xf>
    <xf numFmtId="0" fontId="30" fillId="24" borderId="10" xfId="46" applyFont="1" applyFill="1" applyBorder="1" applyAlignment="1">
      <alignment horizontal="left" vertical="center" wrapText="1"/>
    </xf>
    <xf numFmtId="0" fontId="29" fillId="0" borderId="10" xfId="46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8" fillId="11" borderId="11" xfId="46" applyFont="1" applyFill="1" applyBorder="1" applyAlignment="1" applyProtection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1" fillId="0" borderId="15" xfId="0" applyFont="1" applyBorder="1" applyAlignment="1">
      <alignment vertical="center" wrapText="1"/>
    </xf>
    <xf numFmtId="16" fontId="30" fillId="24" borderId="10" xfId="46" quotePrefix="1" applyNumberFormat="1" applyFont="1" applyFill="1" applyBorder="1" applyAlignment="1">
      <alignment horizontal="right" vertical="center"/>
    </xf>
    <xf numFmtId="0" fontId="33" fillId="0" borderId="10" xfId="46" applyFont="1" applyFill="1" applyBorder="1" applyAlignment="1">
      <alignment horizontal="right" vertical="center"/>
    </xf>
    <xf numFmtId="164" fontId="24" fillId="0" borderId="0" xfId="50" applyFont="1" applyBorder="1" applyAlignment="1">
      <alignment horizontal="center" vertical="center"/>
    </xf>
    <xf numFmtId="164" fontId="24" fillId="0" borderId="0" xfId="50" applyFont="1" applyAlignment="1">
      <alignment horizontal="center"/>
    </xf>
    <xf numFmtId="164" fontId="0" fillId="0" borderId="0" xfId="50" applyFont="1" applyAlignment="1">
      <alignment horizontal="center" vertical="center"/>
    </xf>
    <xf numFmtId="164" fontId="21" fillId="0" borderId="0" xfId="50" applyFont="1" applyBorder="1" applyAlignment="1">
      <alignment horizontal="center" vertical="center"/>
    </xf>
    <xf numFmtId="0" fontId="22" fillId="0" borderId="13" xfId="50" applyNumberFormat="1" applyFont="1" applyBorder="1" applyAlignment="1">
      <alignment horizontal="center" vertical="center"/>
    </xf>
    <xf numFmtId="16" fontId="30" fillId="25" borderId="11" xfId="46" quotePrefix="1" applyNumberFormat="1" applyFont="1" applyFill="1" applyBorder="1" applyAlignment="1" applyProtection="1">
      <alignment horizontal="right" vertical="center"/>
    </xf>
    <xf numFmtId="0" fontId="30" fillId="25" borderId="0" xfId="46" applyFont="1" applyFill="1" applyBorder="1" applyAlignment="1" applyProtection="1">
      <alignment vertical="center" wrapText="1"/>
    </xf>
    <xf numFmtId="0" fontId="34" fillId="0" borderId="0" xfId="37" applyFont="1" applyAlignment="1">
      <alignment vertical="center"/>
    </xf>
    <xf numFmtId="0" fontId="30" fillId="8" borderId="10" xfId="46" quotePrefix="1" applyFont="1" applyFill="1" applyBorder="1" applyAlignment="1">
      <alignment horizontal="right" vertical="center"/>
    </xf>
    <xf numFmtId="0" fontId="30" fillId="8" borderId="10" xfId="46" applyFont="1" applyFill="1" applyBorder="1" applyAlignment="1">
      <alignment horizontal="left" vertical="center" wrapText="1"/>
    </xf>
    <xf numFmtId="16" fontId="30" fillId="8" borderId="10" xfId="46" quotePrefix="1" applyNumberFormat="1" applyFont="1" applyFill="1" applyBorder="1" applyAlignment="1">
      <alignment horizontal="right" vertical="center"/>
    </xf>
    <xf numFmtId="0" fontId="30" fillId="26" borderId="10" xfId="46" applyFont="1" applyFill="1" applyBorder="1" applyAlignment="1">
      <alignment horizontal="right" vertical="center"/>
    </xf>
    <xf numFmtId="0" fontId="30" fillId="26" borderId="10" xfId="46" applyFont="1" applyFill="1" applyBorder="1" applyAlignment="1">
      <alignment horizontal="left" vertical="center" wrapText="1"/>
    </xf>
    <xf numFmtId="0" fontId="28" fillId="27" borderId="11" xfId="46" applyFont="1" applyFill="1" applyBorder="1" applyAlignment="1" applyProtection="1">
      <alignment vertical="center" wrapText="1"/>
    </xf>
    <xf numFmtId="0" fontId="32" fillId="0" borderId="15" xfId="0" applyFont="1" applyBorder="1" applyAlignment="1">
      <alignment vertical="center" wrapText="1"/>
    </xf>
    <xf numFmtId="0" fontId="25" fillId="0" borderId="0" xfId="0" applyFont="1"/>
    <xf numFmtId="0" fontId="35" fillId="0" borderId="15" xfId="0" applyFont="1" applyBorder="1" applyAlignment="1">
      <alignment vertical="center" wrapText="1"/>
    </xf>
    <xf numFmtId="0" fontId="0" fillId="28" borderId="0" xfId="0" applyFill="1" applyAlignment="1">
      <alignment vertical="center" wrapText="1"/>
    </xf>
    <xf numFmtId="0" fontId="36" fillId="28" borderId="16" xfId="0" applyFont="1" applyFill="1" applyBorder="1" applyAlignment="1">
      <alignment vertical="center"/>
    </xf>
    <xf numFmtId="4" fontId="37" fillId="28" borderId="14" xfId="37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9" fillId="0" borderId="15" xfId="0" applyFont="1" applyBorder="1" applyAlignment="1">
      <alignment vertical="center" wrapText="1"/>
    </xf>
    <xf numFmtId="164" fontId="31" fillId="0" borderId="15" xfId="50" applyFont="1" applyBorder="1" applyAlignment="1">
      <alignment vertical="center" wrapText="1"/>
    </xf>
    <xf numFmtId="164" fontId="35" fillId="0" borderId="15" xfId="50" applyFont="1" applyBorder="1" applyAlignment="1">
      <alignment vertical="center" wrapText="1"/>
    </xf>
    <xf numFmtId="164" fontId="42" fillId="0" borderId="15" xfId="50" applyFont="1" applyBorder="1" applyAlignment="1">
      <alignment vertical="center" wrapText="1"/>
    </xf>
    <xf numFmtId="164" fontId="24" fillId="0" borderId="0" xfId="50" applyFont="1" applyBorder="1" applyAlignment="1">
      <alignment horizontal="right" vertical="center"/>
    </xf>
    <xf numFmtId="164" fontId="24" fillId="0" borderId="0" xfId="50" applyFont="1" applyAlignment="1">
      <alignment horizontal="right" vertical="center"/>
    </xf>
    <xf numFmtId="164" fontId="42" fillId="0" borderId="15" xfId="50" applyFont="1" applyBorder="1" applyAlignment="1">
      <alignment horizontal="right" vertical="center" wrapText="1"/>
    </xf>
    <xf numFmtId="164" fontId="41" fillId="8" borderId="10" xfId="50" applyFont="1" applyFill="1" applyBorder="1" applyAlignment="1">
      <alignment horizontal="right" vertical="center" wrapText="1"/>
    </xf>
    <xf numFmtId="164" fontId="35" fillId="0" borderId="15" xfId="50" applyFont="1" applyBorder="1" applyAlignment="1">
      <alignment horizontal="right" vertical="center" wrapText="1"/>
    </xf>
    <xf numFmtId="164" fontId="41" fillId="26" borderId="10" xfId="50" applyFont="1" applyFill="1" applyBorder="1" applyAlignment="1">
      <alignment horizontal="right" vertical="center" wrapText="1"/>
    </xf>
    <xf numFmtId="164" fontId="29" fillId="0" borderId="10" xfId="50" applyFont="1" applyFill="1" applyBorder="1" applyAlignment="1">
      <alignment horizontal="right" vertical="center" wrapText="1"/>
    </xf>
    <xf numFmtId="164" fontId="21" fillId="0" borderId="0" xfId="50" applyFont="1" applyBorder="1" applyAlignment="1">
      <alignment horizontal="right" vertical="center"/>
    </xf>
    <xf numFmtId="164" fontId="25" fillId="0" borderId="0" xfId="50" applyFont="1" applyAlignment="1">
      <alignment horizontal="right" vertical="center"/>
    </xf>
    <xf numFmtId="164" fontId="38" fillId="28" borderId="12" xfId="50" applyFont="1" applyFill="1" applyBorder="1" applyAlignment="1">
      <alignment horizontal="right" vertical="center" wrapText="1"/>
    </xf>
    <xf numFmtId="0" fontId="30" fillId="8" borderId="10" xfId="46" quotePrefix="1" applyFont="1" applyFill="1" applyBorder="1" applyAlignment="1">
      <alignment horizontal="left" vertical="center" wrapText="1"/>
    </xf>
    <xf numFmtId="0" fontId="30" fillId="29" borderId="10" xfId="46" quotePrefix="1" applyFont="1" applyFill="1" applyBorder="1" applyAlignment="1">
      <alignment horizontal="right" vertical="center"/>
    </xf>
    <xf numFmtId="0" fontId="44" fillId="29" borderId="0" xfId="0" applyFont="1" applyFill="1" applyBorder="1" applyAlignment="1">
      <alignment vertical="center" wrapText="1"/>
    </xf>
    <xf numFmtId="164" fontId="44" fillId="29" borderId="0" xfId="50" applyFont="1" applyFill="1" applyBorder="1" applyAlignment="1">
      <alignment vertical="center" wrapText="1"/>
    </xf>
    <xf numFmtId="0" fontId="28" fillId="25" borderId="11" xfId="46" applyFont="1" applyFill="1" applyBorder="1" applyAlignment="1" applyProtection="1">
      <alignment horizontal="right" vertical="center"/>
    </xf>
    <xf numFmtId="0" fontId="28" fillId="25" borderId="11" xfId="46" applyFont="1" applyFill="1" applyBorder="1" applyAlignment="1" applyProtection="1">
      <alignment vertical="center" wrapText="1"/>
    </xf>
    <xf numFmtId="164" fontId="40" fillId="25" borderId="11" xfId="50" applyFont="1" applyFill="1" applyBorder="1" applyAlignment="1" applyProtection="1">
      <alignment horizontal="right" vertical="center" wrapText="1"/>
    </xf>
    <xf numFmtId="16" fontId="30" fillId="30" borderId="11" xfId="46" quotePrefix="1" applyNumberFormat="1" applyFont="1" applyFill="1" applyBorder="1" applyAlignment="1" applyProtection="1">
      <alignment horizontal="right" vertical="center"/>
    </xf>
    <xf numFmtId="0" fontId="30" fillId="30" borderId="0" xfId="46" applyFont="1" applyFill="1" applyBorder="1" applyAlignment="1" applyProtection="1">
      <alignment vertical="center" wrapText="1"/>
    </xf>
    <xf numFmtId="164" fontId="41" fillId="30" borderId="0" xfId="50" applyFont="1" applyFill="1" applyBorder="1" applyAlignment="1" applyProtection="1">
      <alignment horizontal="right" vertical="center" wrapText="1"/>
    </xf>
    <xf numFmtId="0" fontId="45" fillId="0" borderId="0" xfId="0" applyFont="1"/>
    <xf numFmtId="164" fontId="43" fillId="29" borderId="0" xfId="50" applyFont="1" applyFill="1" applyBorder="1" applyAlignment="1">
      <alignment horizontal="right" vertical="center" wrapText="1"/>
    </xf>
    <xf numFmtId="164" fontId="28" fillId="25" borderId="11" xfId="50" applyFont="1" applyFill="1" applyBorder="1" applyAlignment="1" applyProtection="1">
      <alignment horizontal="right" vertical="center" wrapText="1"/>
    </xf>
    <xf numFmtId="164" fontId="28" fillId="11" borderId="11" xfId="50" applyFont="1" applyFill="1" applyBorder="1" applyAlignment="1" applyProtection="1">
      <alignment vertical="center" wrapText="1"/>
    </xf>
    <xf numFmtId="164" fontId="30" fillId="25" borderId="0" xfId="50" applyFont="1" applyFill="1" applyBorder="1" applyAlignment="1" applyProtection="1">
      <alignment vertical="center" wrapText="1"/>
    </xf>
    <xf numFmtId="164" fontId="30" fillId="24" borderId="10" xfId="50" applyFont="1" applyFill="1" applyBorder="1" applyAlignment="1">
      <alignment vertical="center" wrapText="1"/>
    </xf>
    <xf numFmtId="164" fontId="29" fillId="0" borderId="10" xfId="50" applyFont="1" applyFill="1" applyBorder="1" applyAlignment="1">
      <alignment vertical="center" wrapText="1"/>
    </xf>
    <xf numFmtId="164" fontId="30" fillId="8" borderId="10" xfId="50" applyFont="1" applyFill="1" applyBorder="1" applyAlignment="1">
      <alignment vertical="center" wrapText="1"/>
    </xf>
    <xf numFmtId="164" fontId="30" fillId="26" borderId="10" xfId="50" applyFont="1" applyFill="1" applyBorder="1" applyAlignment="1">
      <alignment vertical="center" wrapText="1"/>
    </xf>
    <xf numFmtId="164" fontId="38" fillId="28" borderId="12" xfId="5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16" fontId="0" fillId="0" borderId="15" xfId="0" quotePrefix="1" applyNumberFormat="1" applyBorder="1"/>
    <xf numFmtId="0" fontId="0" fillId="31" borderId="15" xfId="0" applyFill="1" applyBorder="1"/>
    <xf numFmtId="0" fontId="45" fillId="31" borderId="15" xfId="0" applyFont="1" applyFill="1" applyBorder="1"/>
    <xf numFmtId="0" fontId="46" fillId="32" borderId="15" xfId="0" applyFont="1" applyFill="1" applyBorder="1"/>
    <xf numFmtId="0" fontId="0" fillId="32" borderId="15" xfId="0" applyFill="1" applyBorder="1"/>
    <xf numFmtId="164" fontId="0" fillId="0" borderId="0" xfId="50" applyFont="1"/>
    <xf numFmtId="164" fontId="0" fillId="0" borderId="15" xfId="50" applyFont="1" applyBorder="1" applyAlignment="1">
      <alignment horizontal="center" vertical="center"/>
    </xf>
    <xf numFmtId="164" fontId="0" fillId="31" borderId="15" xfId="50" applyFont="1" applyFill="1" applyBorder="1"/>
    <xf numFmtId="164" fontId="46" fillId="32" borderId="15" xfId="50" applyFont="1" applyFill="1" applyBorder="1"/>
    <xf numFmtId="164" fontId="0" fillId="0" borderId="15" xfId="50" applyFont="1" applyBorder="1"/>
    <xf numFmtId="164" fontId="0" fillId="32" borderId="15" xfId="50" applyFont="1" applyFill="1" applyBorder="1"/>
    <xf numFmtId="0" fontId="28" fillId="25" borderId="11" xfId="46" quotePrefix="1" applyFont="1" applyFill="1" applyBorder="1" applyAlignment="1" applyProtection="1">
      <alignment horizontal="right" vertical="center"/>
    </xf>
    <xf numFmtId="0" fontId="0" fillId="0" borderId="15" xfId="0" quotePrefix="1" applyBorder="1"/>
    <xf numFmtId="0" fontId="0" fillId="32" borderId="15" xfId="0" quotePrefix="1" applyFill="1" applyBorder="1"/>
    <xf numFmtId="16" fontId="0" fillId="31" borderId="15" xfId="0" applyNumberFormat="1" applyFill="1" applyBorder="1"/>
    <xf numFmtId="0" fontId="47" fillId="33" borderId="0" xfId="0" applyFont="1" applyFill="1"/>
    <xf numFmtId="164" fontId="47" fillId="33" borderId="0" xfId="50" applyFont="1" applyFill="1"/>
    <xf numFmtId="0" fontId="39" fillId="0" borderId="18" xfId="0" applyFont="1" applyBorder="1" applyAlignment="1">
      <alignment vertical="center" wrapText="1"/>
    </xf>
    <xf numFmtId="0" fontId="30" fillId="8" borderId="19" xfId="46" applyFont="1" applyFill="1" applyBorder="1" applyAlignment="1">
      <alignment horizontal="left" vertical="center" wrapText="1"/>
    </xf>
    <xf numFmtId="0" fontId="30" fillId="8" borderId="20" xfId="46" quotePrefix="1" applyFont="1" applyFill="1" applyBorder="1" applyAlignment="1">
      <alignment horizontal="right" vertical="center"/>
    </xf>
    <xf numFmtId="0" fontId="29" fillId="0" borderId="15" xfId="46" applyFont="1" applyFill="1" applyBorder="1" applyAlignment="1">
      <alignment horizontal="right" vertical="center"/>
    </xf>
    <xf numFmtId="0" fontId="30" fillId="8" borderId="15" xfId="46" quotePrefix="1" applyFont="1" applyFill="1" applyBorder="1" applyAlignment="1">
      <alignment horizontal="right" vertical="center"/>
    </xf>
    <xf numFmtId="0" fontId="42" fillId="0" borderId="15" xfId="0" applyFont="1" applyBorder="1" applyAlignment="1">
      <alignment vertical="center" wrapText="1"/>
    </xf>
    <xf numFmtId="0" fontId="36" fillId="28" borderId="21" xfId="0" applyFont="1" applyFill="1" applyBorder="1" applyAlignment="1">
      <alignment vertical="center"/>
    </xf>
    <xf numFmtId="0" fontId="0" fillId="0" borderId="15" xfId="0" applyFill="1" applyBorder="1"/>
    <xf numFmtId="164" fontId="0" fillId="0" borderId="15" xfId="50" applyFont="1" applyFill="1" applyBorder="1"/>
    <xf numFmtId="0" fontId="0" fillId="0" borderId="15" xfId="0" quotePrefix="1" applyFill="1" applyBorder="1"/>
    <xf numFmtId="0" fontId="0" fillId="31" borderId="15" xfId="0" quotePrefix="1" applyFill="1" applyBorder="1" applyAlignment="1">
      <alignment horizontal="left" vertical="top"/>
    </xf>
    <xf numFmtId="0" fontId="0" fillId="31" borderId="15" xfId="0" applyFill="1" applyBorder="1" applyAlignment="1">
      <alignment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64" fontId="20" fillId="0" borderId="15" xfId="50" applyFont="1" applyBorder="1"/>
    <xf numFmtId="0" fontId="50" fillId="0" borderId="2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64" fontId="50" fillId="0" borderId="11" xfId="50" applyFont="1" applyBorder="1" applyAlignment="1">
      <alignment horizontal="center" vertical="center" wrapText="1"/>
    </xf>
    <xf numFmtId="166" fontId="22" fillId="0" borderId="13" xfId="50" applyNumberFormat="1" applyFont="1" applyBorder="1" applyAlignment="1">
      <alignment vertical="center"/>
    </xf>
    <xf numFmtId="2" fontId="49" fillId="0" borderId="22" xfId="0" applyNumberFormat="1" applyFont="1" applyBorder="1" applyAlignment="1">
      <alignment horizontal="center" vertical="center" wrapText="1"/>
    </xf>
    <xf numFmtId="2" fontId="45" fillId="0" borderId="23" xfId="0" applyNumberFormat="1" applyFont="1" applyBorder="1" applyAlignment="1">
      <alignment horizontal="center" wrapText="1"/>
    </xf>
    <xf numFmtId="2" fontId="45" fillId="0" borderId="18" xfId="0" applyNumberFormat="1" applyFont="1" applyBorder="1" applyAlignment="1">
      <alignment horizontal="center" wrapText="1"/>
    </xf>
    <xf numFmtId="0" fontId="49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</cellXfs>
  <cellStyles count="5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50" builtinId="3"/>
    <cellStyle name="Dziesiętny 50" xfId="49" xr:uid="{00000000-0005-0000-0000-00001B000000}"/>
    <cellStyle name="Excel Built-in Normal" xfId="47" xr:uid="{00000000-0005-0000-0000-00001C000000}"/>
    <cellStyle name="Excel Built-in Normal 2" xfId="28" xr:uid="{00000000-0005-0000-0000-00001D000000}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ny" xfId="0" builtinId="0"/>
    <cellStyle name="Normalny 10" xfId="36" xr:uid="{00000000-0005-0000-0000-000026000000}"/>
    <cellStyle name="Normalny 14 2 2 4" xfId="48" xr:uid="{00000000-0005-0000-0000-000027000000}"/>
    <cellStyle name="Normalny 14 6 2" xfId="46" xr:uid="{00000000-0005-0000-0000-000028000000}"/>
    <cellStyle name="Normalny 2" xfId="37" xr:uid="{00000000-0005-0000-0000-000029000000}"/>
    <cellStyle name="Normalny 3" xfId="38" xr:uid="{00000000-0005-0000-0000-00002A000000}"/>
    <cellStyle name="Obliczenia" xfId="39" builtinId="22" customBuiltin="1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99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666D6-CC98-47D5-BC76-9D9A172C9E14}">
  <dimension ref="B2:D47"/>
  <sheetViews>
    <sheetView tabSelected="1" workbookViewId="0">
      <selection activeCell="B5" sqref="B5:D6"/>
    </sheetView>
  </sheetViews>
  <sheetFormatPr defaultRowHeight="13.8"/>
  <cols>
    <col min="1" max="1" width="5.09765625" customWidth="1"/>
    <col min="2" max="2" width="7.09765625" customWidth="1"/>
    <col min="3" max="3" width="43.5" customWidth="1"/>
    <col min="4" max="4" width="20.8984375" style="83" customWidth="1"/>
  </cols>
  <sheetData>
    <row r="2" spans="2:4">
      <c r="B2" s="65"/>
    </row>
    <row r="5" spans="2:4">
      <c r="D5" s="83" t="s">
        <v>192</v>
      </c>
    </row>
    <row r="6" spans="2:4" s="75" customFormat="1">
      <c r="B6" s="76" t="s">
        <v>139</v>
      </c>
      <c r="C6" s="76" t="s">
        <v>140</v>
      </c>
      <c r="D6" s="84" t="s">
        <v>193</v>
      </c>
    </row>
    <row r="7" spans="2:4">
      <c r="B7" s="79" t="s">
        <v>144</v>
      </c>
      <c r="C7" s="80" t="s">
        <v>143</v>
      </c>
      <c r="D7" s="85">
        <f>D8+D14+D19+D20+D23</f>
        <v>0</v>
      </c>
    </row>
    <row r="8" spans="2:4">
      <c r="B8" s="81">
        <v>1</v>
      </c>
      <c r="C8" s="81" t="s">
        <v>10</v>
      </c>
      <c r="D8" s="86">
        <f>SUM(D9:D13)</f>
        <v>0</v>
      </c>
    </row>
    <row r="9" spans="2:4">
      <c r="B9" s="78" t="s">
        <v>11</v>
      </c>
      <c r="C9" s="77" t="s">
        <v>8</v>
      </c>
      <c r="D9" s="87">
        <f>'ETAP I'!C8</f>
        <v>0</v>
      </c>
    </row>
    <row r="10" spans="2:4">
      <c r="B10" s="78" t="s">
        <v>13</v>
      </c>
      <c r="C10" s="77" t="s">
        <v>12</v>
      </c>
      <c r="D10" s="87">
        <f>'ETAP I'!C14</f>
        <v>0</v>
      </c>
    </row>
    <row r="11" spans="2:4">
      <c r="B11" s="78" t="s">
        <v>14</v>
      </c>
      <c r="C11" s="77" t="s">
        <v>25</v>
      </c>
      <c r="D11" s="87">
        <f>'ETAP I'!C20</f>
        <v>0</v>
      </c>
    </row>
    <row r="12" spans="2:4">
      <c r="B12" s="78" t="s">
        <v>30</v>
      </c>
      <c r="C12" s="77" t="s">
        <v>36</v>
      </c>
      <c r="D12" s="87">
        <f>'ETAP I'!C26</f>
        <v>0</v>
      </c>
    </row>
    <row r="13" spans="2:4">
      <c r="B13" s="78" t="s">
        <v>38</v>
      </c>
      <c r="C13" s="77" t="s">
        <v>37</v>
      </c>
      <c r="D13" s="87">
        <f>'ETAP I'!C32</f>
        <v>0</v>
      </c>
    </row>
    <row r="14" spans="2:4">
      <c r="B14" s="82">
        <v>2</v>
      </c>
      <c r="C14" s="82" t="s">
        <v>46</v>
      </c>
      <c r="D14" s="88">
        <f>SUM(D15:D18)</f>
        <v>0</v>
      </c>
    </row>
    <row r="15" spans="2:4">
      <c r="B15" s="78" t="s">
        <v>4</v>
      </c>
      <c r="C15" s="77" t="s">
        <v>8</v>
      </c>
      <c r="D15" s="87">
        <f>'ETAP I'!C39</f>
        <v>0</v>
      </c>
    </row>
    <row r="16" spans="2:4">
      <c r="B16" s="78" t="s">
        <v>5</v>
      </c>
      <c r="C16" s="77" t="s">
        <v>47</v>
      </c>
      <c r="D16" s="87">
        <f>'ETAP I'!C44</f>
        <v>0</v>
      </c>
    </row>
    <row r="17" spans="2:4">
      <c r="B17" s="78" t="s">
        <v>6</v>
      </c>
      <c r="C17" s="77" t="s">
        <v>48</v>
      </c>
      <c r="D17" s="87">
        <f>'ETAP I'!C51</f>
        <v>0</v>
      </c>
    </row>
    <row r="18" spans="2:4">
      <c r="B18" s="78" t="s">
        <v>7</v>
      </c>
      <c r="C18" s="77" t="s">
        <v>49</v>
      </c>
      <c r="D18" s="87">
        <f>'ETAP I'!C58</f>
        <v>0</v>
      </c>
    </row>
    <row r="19" spans="2:4">
      <c r="B19" s="82">
        <v>3</v>
      </c>
      <c r="C19" s="82" t="s">
        <v>68</v>
      </c>
      <c r="D19" s="88">
        <f>'ETAP I'!C64</f>
        <v>0</v>
      </c>
    </row>
    <row r="20" spans="2:4">
      <c r="B20" s="82">
        <v>4</v>
      </c>
      <c r="C20" s="82" t="s">
        <v>71</v>
      </c>
      <c r="D20" s="88">
        <f>D21+D22</f>
        <v>0</v>
      </c>
    </row>
    <row r="21" spans="2:4">
      <c r="B21" s="104" t="s">
        <v>165</v>
      </c>
      <c r="C21" s="102" t="s">
        <v>160</v>
      </c>
      <c r="D21" s="103">
        <f>'ETAP I'!C68</f>
        <v>0</v>
      </c>
    </row>
    <row r="22" spans="2:4">
      <c r="B22" s="104" t="s">
        <v>174</v>
      </c>
      <c r="C22" s="102" t="s">
        <v>164</v>
      </c>
      <c r="D22" s="103">
        <f>'ETAP I'!C73</f>
        <v>0</v>
      </c>
    </row>
    <row r="23" spans="2:4">
      <c r="B23" s="82">
        <v>5</v>
      </c>
      <c r="C23" s="82" t="s">
        <v>117</v>
      </c>
      <c r="D23" s="88">
        <f>D24+D25+D26</f>
        <v>0</v>
      </c>
    </row>
    <row r="24" spans="2:4">
      <c r="B24" s="104" t="s">
        <v>175</v>
      </c>
      <c r="C24" s="102" t="s">
        <v>115</v>
      </c>
      <c r="D24" s="103">
        <f>'ETAP I'!C82</f>
        <v>0</v>
      </c>
    </row>
    <row r="25" spans="2:4">
      <c r="B25" s="104" t="s">
        <v>177</v>
      </c>
      <c r="C25" s="102" t="s">
        <v>159</v>
      </c>
      <c r="D25" s="103">
        <f>'ETAP I'!C90</f>
        <v>0</v>
      </c>
    </row>
    <row r="26" spans="2:4">
      <c r="B26" s="104" t="s">
        <v>178</v>
      </c>
      <c r="C26" s="102" t="s">
        <v>111</v>
      </c>
      <c r="D26" s="103">
        <f>'ETAP I'!C93</f>
        <v>0</v>
      </c>
    </row>
    <row r="27" spans="2:4">
      <c r="B27" s="92" t="s">
        <v>145</v>
      </c>
      <c r="C27" s="79" t="s">
        <v>148</v>
      </c>
      <c r="D27" s="85">
        <f>D28+D31</f>
        <v>0</v>
      </c>
    </row>
    <row r="28" spans="2:4">
      <c r="B28" s="91" t="s">
        <v>149</v>
      </c>
      <c r="C28" s="82" t="s">
        <v>71</v>
      </c>
      <c r="D28" s="88">
        <f>SUM(D29:D30)</f>
        <v>0</v>
      </c>
    </row>
    <row r="29" spans="2:4">
      <c r="B29" s="90" t="s">
        <v>147</v>
      </c>
      <c r="C29" s="77" t="s">
        <v>72</v>
      </c>
      <c r="D29" s="87">
        <f>'ETAP VII'!C8</f>
        <v>0</v>
      </c>
    </row>
    <row r="30" spans="2:4">
      <c r="B30" s="90" t="s">
        <v>128</v>
      </c>
      <c r="C30" s="77" t="s">
        <v>129</v>
      </c>
      <c r="D30" s="87">
        <f>'ETAP VII'!C37</f>
        <v>0</v>
      </c>
    </row>
    <row r="31" spans="2:4">
      <c r="B31" s="91" t="s">
        <v>116</v>
      </c>
      <c r="C31" s="82" t="s">
        <v>117</v>
      </c>
      <c r="D31" s="88">
        <f>SUM(D32:D34)</f>
        <v>0</v>
      </c>
    </row>
    <row r="32" spans="2:4">
      <c r="B32" s="90" t="s">
        <v>114</v>
      </c>
      <c r="C32" s="77" t="s">
        <v>115</v>
      </c>
      <c r="D32" s="87">
        <f>'ETAP VII'!C56</f>
        <v>0</v>
      </c>
    </row>
    <row r="33" spans="2:4">
      <c r="B33" s="90" t="s">
        <v>112</v>
      </c>
      <c r="C33" s="77" t="s">
        <v>159</v>
      </c>
      <c r="D33" s="87">
        <f>'ETAP VII'!C65</f>
        <v>0</v>
      </c>
    </row>
    <row r="34" spans="2:4">
      <c r="B34" s="90" t="s">
        <v>110</v>
      </c>
      <c r="C34" s="77" t="s">
        <v>111</v>
      </c>
      <c r="D34" s="87">
        <f>'ETAP VII'!C68</f>
        <v>0</v>
      </c>
    </row>
    <row r="35" spans="2:4">
      <c r="B35" s="92" t="s">
        <v>150</v>
      </c>
      <c r="C35" s="79" t="s">
        <v>151</v>
      </c>
      <c r="D35" s="85">
        <f>D36+D39</f>
        <v>0</v>
      </c>
    </row>
    <row r="36" spans="2:4">
      <c r="B36" s="91" t="s">
        <v>152</v>
      </c>
      <c r="C36" s="82" t="s">
        <v>71</v>
      </c>
      <c r="D36" s="88">
        <f>SUM(D37:D38)</f>
        <v>0</v>
      </c>
    </row>
    <row r="37" spans="2:4">
      <c r="B37" s="90" t="s">
        <v>153</v>
      </c>
      <c r="C37" s="77" t="s">
        <v>72</v>
      </c>
      <c r="D37" s="87">
        <f>'ETAP VIII'!C8</f>
        <v>0</v>
      </c>
    </row>
    <row r="38" spans="2:4">
      <c r="B38" s="90" t="s">
        <v>154</v>
      </c>
      <c r="C38" s="77" t="s">
        <v>129</v>
      </c>
      <c r="D38" s="87">
        <f>'ETAP VIII'!C35</f>
        <v>0</v>
      </c>
    </row>
    <row r="39" spans="2:4">
      <c r="B39" s="91" t="s">
        <v>155</v>
      </c>
      <c r="C39" s="82" t="s">
        <v>117</v>
      </c>
      <c r="D39" s="88">
        <f>SUM(D40:D42)</f>
        <v>0</v>
      </c>
    </row>
    <row r="40" spans="2:4">
      <c r="B40" s="90" t="s">
        <v>156</v>
      </c>
      <c r="C40" s="77" t="s">
        <v>115</v>
      </c>
      <c r="D40" s="87">
        <f>'ETAP VIII'!C51</f>
        <v>0</v>
      </c>
    </row>
    <row r="41" spans="2:4">
      <c r="B41" s="90" t="s">
        <v>157</v>
      </c>
      <c r="C41" s="77" t="s">
        <v>159</v>
      </c>
      <c r="D41" s="87">
        <f>'ETAP VIII'!C60</f>
        <v>0</v>
      </c>
    </row>
    <row r="42" spans="2:4">
      <c r="B42" s="90" t="s">
        <v>158</v>
      </c>
      <c r="C42" s="77" t="s">
        <v>111</v>
      </c>
      <c r="D42" s="87">
        <f>'ETAP VIII'!C63</f>
        <v>0</v>
      </c>
    </row>
    <row r="43" spans="2:4" ht="27.6">
      <c r="B43" s="105">
        <v>9</v>
      </c>
      <c r="C43" s="106" t="s">
        <v>185</v>
      </c>
      <c r="D43" s="85">
        <f>D44+D45</f>
        <v>0</v>
      </c>
    </row>
    <row r="44" spans="2:4">
      <c r="B44" s="78" t="s">
        <v>186</v>
      </c>
      <c r="C44" s="77" t="s">
        <v>187</v>
      </c>
      <c r="D44" s="87">
        <f>'UZBROJENIE KOMÓR'!C8</f>
        <v>0</v>
      </c>
    </row>
    <row r="45" spans="2:4">
      <c r="B45" s="78" t="s">
        <v>188</v>
      </c>
      <c r="C45" s="77" t="s">
        <v>189</v>
      </c>
      <c r="D45" s="87">
        <f>'UZBROJENIE KOMÓR'!C10</f>
        <v>0</v>
      </c>
    </row>
    <row r="47" spans="2:4">
      <c r="C47" s="93" t="s">
        <v>1</v>
      </c>
      <c r="D47" s="94">
        <f>D7+D27+D35+D43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5"/>
  <sheetViews>
    <sheetView view="pageBreakPreview" topLeftCell="A4" zoomScale="90" zoomScaleNormal="90" zoomScaleSheetLayoutView="90" workbookViewId="0">
      <selection activeCell="H26" sqref="H26"/>
    </sheetView>
  </sheetViews>
  <sheetFormatPr defaultRowHeight="13.8"/>
  <cols>
    <col min="1" max="1" width="5.3984375" style="1" customWidth="1"/>
    <col min="2" max="2" width="66.59765625" style="16" customWidth="1"/>
    <col min="3" max="3" width="15.09765625" style="22" customWidth="1"/>
  </cols>
  <sheetData>
    <row r="1" spans="1:3" s="9" customFormat="1" ht="11.4">
      <c r="A1" s="10"/>
      <c r="B1" s="11"/>
      <c r="C1" s="20"/>
    </row>
    <row r="2" spans="1:3" s="9" customFormat="1" ht="15.6">
      <c r="A2" s="10"/>
      <c r="B2" s="4"/>
      <c r="C2" s="21"/>
    </row>
    <row r="3" spans="1:3" s="9" customFormat="1" ht="11.4">
      <c r="A3" s="107"/>
      <c r="B3" s="108"/>
      <c r="C3" s="109" t="s">
        <v>192</v>
      </c>
    </row>
    <row r="4" spans="1:3" s="9" customFormat="1">
      <c r="A4" s="114" t="s">
        <v>194</v>
      </c>
      <c r="B4" s="115"/>
      <c r="C4" s="116"/>
    </row>
    <row r="5" spans="1:3" s="9" customFormat="1" ht="20.399999999999999">
      <c r="A5" s="110" t="s">
        <v>0</v>
      </c>
      <c r="B5" s="111" t="s">
        <v>2</v>
      </c>
      <c r="C5" s="112" t="s">
        <v>195</v>
      </c>
    </row>
    <row r="6" spans="1:3" ht="14.4" thickBot="1">
      <c r="A6" s="3">
        <v>1</v>
      </c>
      <c r="B6" s="13">
        <v>2</v>
      </c>
      <c r="C6" s="24">
        <v>3</v>
      </c>
    </row>
    <row r="7" spans="1:3" s="2" customFormat="1" ht="15.6">
      <c r="A7" s="12" t="s">
        <v>3</v>
      </c>
      <c r="B7" s="33" t="s">
        <v>10</v>
      </c>
      <c r="C7" s="68">
        <f>C8+C14+C20+C26+C32</f>
        <v>0</v>
      </c>
    </row>
    <row r="8" spans="1:3" s="27" customFormat="1" ht="14.4">
      <c r="A8" s="25" t="s">
        <v>11</v>
      </c>
      <c r="B8" s="26" t="s">
        <v>8</v>
      </c>
      <c r="C8" s="69">
        <f>SUM(C9:C13)</f>
        <v>0</v>
      </c>
    </row>
    <row r="9" spans="1:3" s="2" customFormat="1">
      <c r="A9" s="5">
        <v>1</v>
      </c>
      <c r="B9" s="17" t="s">
        <v>16</v>
      </c>
      <c r="C9" s="42"/>
    </row>
    <row r="10" spans="1:3" s="2" customFormat="1" ht="20.399999999999999">
      <c r="A10" s="6">
        <v>2</v>
      </c>
      <c r="B10" s="17" t="s">
        <v>17</v>
      </c>
      <c r="C10" s="42"/>
    </row>
    <row r="11" spans="1:3" s="2" customFormat="1">
      <c r="A11" s="6">
        <v>3</v>
      </c>
      <c r="B11" s="17" t="s">
        <v>9</v>
      </c>
      <c r="C11" s="42"/>
    </row>
    <row r="12" spans="1:3" s="2" customFormat="1" ht="20.399999999999999">
      <c r="A12" s="5">
        <v>4</v>
      </c>
      <c r="B12" s="17" t="s">
        <v>18</v>
      </c>
      <c r="C12" s="42"/>
    </row>
    <row r="13" spans="1:3" s="2" customFormat="1">
      <c r="A13" s="6">
        <v>5</v>
      </c>
      <c r="B13" s="17" t="s">
        <v>19</v>
      </c>
      <c r="C13" s="42"/>
    </row>
    <row r="14" spans="1:3" s="2" customFormat="1" ht="14.4">
      <c r="A14" s="18" t="s">
        <v>13</v>
      </c>
      <c r="B14" s="7" t="s">
        <v>12</v>
      </c>
      <c r="C14" s="70">
        <f>SUM(C15:C19)</f>
        <v>0</v>
      </c>
    </row>
    <row r="15" spans="1:3" s="2" customFormat="1" ht="20.399999999999999">
      <c r="A15" s="6">
        <v>1</v>
      </c>
      <c r="B15" s="17" t="s">
        <v>20</v>
      </c>
      <c r="C15" s="71"/>
    </row>
    <row r="16" spans="1:3" s="2" customFormat="1">
      <c r="A16" s="19">
        <v>2</v>
      </c>
      <c r="B16" s="17" t="s">
        <v>21</v>
      </c>
      <c r="C16" s="71"/>
    </row>
    <row r="17" spans="1:3" s="2" customFormat="1">
      <c r="A17" s="6">
        <v>3</v>
      </c>
      <c r="B17" s="17" t="s">
        <v>22</v>
      </c>
      <c r="C17" s="42"/>
    </row>
    <row r="18" spans="1:3" s="2" customFormat="1">
      <c r="A18" s="6">
        <v>4</v>
      </c>
      <c r="B18" s="17" t="s">
        <v>23</v>
      </c>
      <c r="C18" s="42"/>
    </row>
    <row r="19" spans="1:3" s="2" customFormat="1">
      <c r="A19" s="6">
        <v>5</v>
      </c>
      <c r="B19" s="17" t="s">
        <v>24</v>
      </c>
      <c r="C19" s="42"/>
    </row>
    <row r="20" spans="1:3" s="27" customFormat="1" ht="14.4">
      <c r="A20" s="28" t="s">
        <v>14</v>
      </c>
      <c r="B20" s="29" t="s">
        <v>25</v>
      </c>
      <c r="C20" s="72">
        <f>SUM(C21:C25)</f>
        <v>0</v>
      </c>
    </row>
    <row r="21" spans="1:3" s="2" customFormat="1">
      <c r="A21" s="6">
        <v>1</v>
      </c>
      <c r="B21" s="17" t="s">
        <v>26</v>
      </c>
      <c r="C21" s="42"/>
    </row>
    <row r="22" spans="1:3" s="2" customFormat="1">
      <c r="A22" s="6">
        <v>2</v>
      </c>
      <c r="B22" s="17" t="s">
        <v>15</v>
      </c>
      <c r="C22" s="42"/>
    </row>
    <row r="23" spans="1:3" s="2" customFormat="1">
      <c r="A23" s="6">
        <v>3</v>
      </c>
      <c r="B23" s="17" t="s">
        <v>27</v>
      </c>
      <c r="C23" s="42"/>
    </row>
    <row r="24" spans="1:3" s="2" customFormat="1">
      <c r="A24" s="6">
        <v>4</v>
      </c>
      <c r="B24" s="17" t="s">
        <v>28</v>
      </c>
      <c r="C24" s="42"/>
    </row>
    <row r="25" spans="1:3" s="2" customFormat="1">
      <c r="A25" s="6">
        <v>5</v>
      </c>
      <c r="B25" s="17" t="s">
        <v>29</v>
      </c>
      <c r="C25" s="42"/>
    </row>
    <row r="26" spans="1:3" s="27" customFormat="1" ht="14.4">
      <c r="A26" s="28" t="s">
        <v>30</v>
      </c>
      <c r="B26" s="29" t="s">
        <v>36</v>
      </c>
      <c r="C26" s="72">
        <f>SUM(C27:C31)</f>
        <v>0</v>
      </c>
    </row>
    <row r="27" spans="1:3" s="2" customFormat="1" ht="30.6">
      <c r="A27" s="6">
        <v>1</v>
      </c>
      <c r="B27" s="17" t="s">
        <v>31</v>
      </c>
      <c r="C27" s="42"/>
    </row>
    <row r="28" spans="1:3" s="2" customFormat="1">
      <c r="A28" s="6">
        <v>2</v>
      </c>
      <c r="B28" s="17" t="s">
        <v>32</v>
      </c>
      <c r="C28" s="42"/>
    </row>
    <row r="29" spans="1:3" s="2" customFormat="1" ht="20.399999999999999">
      <c r="A29" s="6">
        <v>3</v>
      </c>
      <c r="B29" s="17" t="s">
        <v>33</v>
      </c>
      <c r="C29" s="42"/>
    </row>
    <row r="30" spans="1:3" s="2" customFormat="1">
      <c r="A30" s="6">
        <v>4</v>
      </c>
      <c r="B30" s="17" t="s">
        <v>34</v>
      </c>
      <c r="C30" s="42"/>
    </row>
    <row r="31" spans="1:3" s="2" customFormat="1">
      <c r="A31" s="6">
        <v>5</v>
      </c>
      <c r="B31" s="17" t="s">
        <v>35</v>
      </c>
      <c r="C31" s="42"/>
    </row>
    <row r="32" spans="1:3" s="27" customFormat="1" ht="14.4">
      <c r="A32" s="30" t="s">
        <v>38</v>
      </c>
      <c r="B32" s="29" t="s">
        <v>37</v>
      </c>
      <c r="C32" s="72">
        <f>SUM(C33:C37)</f>
        <v>0</v>
      </c>
    </row>
    <row r="33" spans="1:3" s="2" customFormat="1">
      <c r="A33" s="6">
        <v>1</v>
      </c>
      <c r="B33" s="17" t="s">
        <v>39</v>
      </c>
      <c r="C33" s="42"/>
    </row>
    <row r="34" spans="1:3" s="2" customFormat="1">
      <c r="A34" s="6">
        <v>2</v>
      </c>
      <c r="B34" s="17" t="s">
        <v>40</v>
      </c>
      <c r="C34" s="42"/>
    </row>
    <row r="35" spans="1:3" s="2" customFormat="1" ht="20.399999999999999">
      <c r="A35" s="6">
        <v>3</v>
      </c>
      <c r="B35" s="17" t="s">
        <v>41</v>
      </c>
      <c r="C35" s="42"/>
    </row>
    <row r="36" spans="1:3" s="2" customFormat="1" ht="20.399999999999999">
      <c r="A36" s="6">
        <v>4</v>
      </c>
      <c r="B36" s="17" t="s">
        <v>42</v>
      </c>
      <c r="C36" s="42"/>
    </row>
    <row r="37" spans="1:3" s="2" customFormat="1">
      <c r="A37" s="6">
        <v>5</v>
      </c>
      <c r="B37" s="17" t="s">
        <v>43</v>
      </c>
      <c r="C37" s="42"/>
    </row>
    <row r="38" spans="1:3" ht="14.4">
      <c r="A38" s="31">
        <v>2</v>
      </c>
      <c r="B38" s="32" t="s">
        <v>46</v>
      </c>
      <c r="C38" s="73">
        <f>C39+C44+C51+C58</f>
        <v>0</v>
      </c>
    </row>
    <row r="39" spans="1:3" s="35" customFormat="1" ht="14.4">
      <c r="A39" s="30" t="s">
        <v>4</v>
      </c>
      <c r="B39" s="29" t="s">
        <v>8</v>
      </c>
      <c r="C39" s="72">
        <f>SUM(C40:C43)</f>
        <v>0</v>
      </c>
    </row>
    <row r="40" spans="1:3">
      <c r="A40" s="6">
        <v>1</v>
      </c>
      <c r="B40" s="17" t="s">
        <v>44</v>
      </c>
      <c r="C40" s="42"/>
    </row>
    <row r="41" spans="1:3">
      <c r="A41" s="6">
        <v>2</v>
      </c>
      <c r="B41" s="36" t="s">
        <v>50</v>
      </c>
      <c r="C41" s="43"/>
    </row>
    <row r="42" spans="1:3" ht="20.399999999999999">
      <c r="A42" s="6">
        <v>3</v>
      </c>
      <c r="B42" s="17" t="s">
        <v>51</v>
      </c>
      <c r="C42" s="42"/>
    </row>
    <row r="43" spans="1:3">
      <c r="A43" s="6">
        <v>4</v>
      </c>
      <c r="B43" s="17" t="s">
        <v>19</v>
      </c>
      <c r="C43" s="42"/>
    </row>
    <row r="44" spans="1:3" s="35" customFormat="1" ht="14.4">
      <c r="A44" s="28" t="s">
        <v>5</v>
      </c>
      <c r="B44" s="29" t="s">
        <v>47</v>
      </c>
      <c r="C44" s="72">
        <f>SUM(C45:C50)</f>
        <v>0</v>
      </c>
    </row>
    <row r="45" spans="1:3" ht="20.399999999999999">
      <c r="A45" s="6">
        <v>1</v>
      </c>
      <c r="B45" s="17" t="s">
        <v>52</v>
      </c>
      <c r="C45" s="42"/>
    </row>
    <row r="46" spans="1:3">
      <c r="A46" s="6">
        <v>2</v>
      </c>
      <c r="B46" s="17" t="s">
        <v>53</v>
      </c>
      <c r="C46" s="42"/>
    </row>
    <row r="47" spans="1:3">
      <c r="A47" s="6">
        <v>3</v>
      </c>
      <c r="B47" s="17" t="s">
        <v>54</v>
      </c>
      <c r="C47" s="42"/>
    </row>
    <row r="48" spans="1:3" ht="20.399999999999999">
      <c r="A48" s="6">
        <v>4</v>
      </c>
      <c r="B48" s="17" t="s">
        <v>55</v>
      </c>
      <c r="C48" s="42"/>
    </row>
    <row r="49" spans="1:4" ht="20.399999999999999">
      <c r="A49" s="8">
        <v>5</v>
      </c>
      <c r="B49" s="17" t="s">
        <v>56</v>
      </c>
      <c r="C49" s="42"/>
    </row>
    <row r="50" spans="1:4" ht="30.6">
      <c r="A50" s="6">
        <v>6</v>
      </c>
      <c r="B50" s="17" t="s">
        <v>57</v>
      </c>
      <c r="C50" s="42"/>
    </row>
    <row r="51" spans="1:4" s="35" customFormat="1" ht="14.4">
      <c r="A51" s="30" t="s">
        <v>6</v>
      </c>
      <c r="B51" s="29" t="s">
        <v>48</v>
      </c>
      <c r="C51" s="72">
        <f>SUM(C52:C57)</f>
        <v>0</v>
      </c>
      <c r="D51"/>
    </row>
    <row r="52" spans="1:4" ht="20.399999999999999">
      <c r="A52" s="6">
        <v>1</v>
      </c>
      <c r="B52" s="34" t="s">
        <v>58</v>
      </c>
      <c r="C52" s="42"/>
    </row>
    <row r="53" spans="1:4" ht="20.399999999999999">
      <c r="A53" s="6">
        <v>2</v>
      </c>
      <c r="B53" s="17" t="s">
        <v>59</v>
      </c>
      <c r="C53" s="42"/>
    </row>
    <row r="54" spans="1:4">
      <c r="A54" s="6">
        <v>3</v>
      </c>
      <c r="B54" s="17" t="s">
        <v>60</v>
      </c>
      <c r="C54" s="42"/>
    </row>
    <row r="55" spans="1:4" ht="20.399999999999999">
      <c r="A55" s="6">
        <v>4</v>
      </c>
      <c r="B55" s="17" t="s">
        <v>61</v>
      </c>
      <c r="C55" s="42"/>
    </row>
    <row r="56" spans="1:4">
      <c r="A56" s="6">
        <v>5</v>
      </c>
      <c r="B56" s="17" t="s">
        <v>62</v>
      </c>
      <c r="C56" s="42"/>
    </row>
    <row r="57" spans="1:4">
      <c r="A57" s="6">
        <v>6</v>
      </c>
      <c r="B57" s="17" t="s">
        <v>63</v>
      </c>
      <c r="C57" s="42"/>
    </row>
    <row r="58" spans="1:4" s="35" customFormat="1" ht="14.4">
      <c r="A58" s="28" t="s">
        <v>7</v>
      </c>
      <c r="B58" s="29" t="s">
        <v>49</v>
      </c>
      <c r="C58" s="72">
        <f>SUM(C59:C63)</f>
        <v>0</v>
      </c>
    </row>
    <row r="59" spans="1:4">
      <c r="A59" s="6">
        <v>1</v>
      </c>
      <c r="B59" s="17" t="s">
        <v>45</v>
      </c>
      <c r="C59" s="42"/>
    </row>
    <row r="60" spans="1:4" ht="20.399999999999999">
      <c r="A60" s="6">
        <v>2</v>
      </c>
      <c r="B60" s="17" t="s">
        <v>64</v>
      </c>
      <c r="C60" s="42"/>
    </row>
    <row r="61" spans="1:4" ht="20.399999999999999">
      <c r="A61" s="6">
        <v>3</v>
      </c>
      <c r="B61" s="17" t="s">
        <v>65</v>
      </c>
      <c r="C61" s="42"/>
    </row>
    <row r="62" spans="1:4" ht="20.399999999999999">
      <c r="A62" s="6">
        <v>4</v>
      </c>
      <c r="B62" s="17" t="s">
        <v>66</v>
      </c>
      <c r="C62" s="42"/>
    </row>
    <row r="63" spans="1:4" ht="20.399999999999999">
      <c r="A63" s="6">
        <v>5</v>
      </c>
      <c r="B63" s="17" t="s">
        <v>67</v>
      </c>
      <c r="C63" s="42"/>
    </row>
    <row r="64" spans="1:4" ht="14.4">
      <c r="A64" s="31">
        <v>3</v>
      </c>
      <c r="B64" s="32" t="s">
        <v>68</v>
      </c>
      <c r="C64" s="73">
        <f>SUM(C65:C66)</f>
        <v>0</v>
      </c>
    </row>
    <row r="65" spans="1:3" ht="20.399999999999999">
      <c r="A65" s="6">
        <v>1</v>
      </c>
      <c r="B65" s="17" t="s">
        <v>69</v>
      </c>
      <c r="C65" s="71"/>
    </row>
    <row r="66" spans="1:3" ht="40.799999999999997">
      <c r="A66" s="6">
        <v>2</v>
      </c>
      <c r="B66" s="17" t="s">
        <v>70</v>
      </c>
      <c r="C66" s="71"/>
    </row>
    <row r="67" spans="1:3" ht="14.4">
      <c r="A67" s="31">
        <v>4</v>
      </c>
      <c r="B67" s="32" t="s">
        <v>71</v>
      </c>
      <c r="C67" s="73">
        <f>C68+C73</f>
        <v>0</v>
      </c>
    </row>
    <row r="68" spans="1:3" ht="14.4">
      <c r="A68" s="97" t="s">
        <v>165</v>
      </c>
      <c r="B68" s="29" t="s">
        <v>160</v>
      </c>
      <c r="C68" s="72">
        <f>SUM(C69:C72)</f>
        <v>0</v>
      </c>
    </row>
    <row r="69" spans="1:3">
      <c r="A69" s="98">
        <v>1</v>
      </c>
      <c r="B69" s="95" t="s">
        <v>161</v>
      </c>
      <c r="C69" s="100"/>
    </row>
    <row r="70" spans="1:3">
      <c r="A70" s="98">
        <v>2</v>
      </c>
      <c r="B70" s="95" t="s">
        <v>162</v>
      </c>
      <c r="C70" s="100"/>
    </row>
    <row r="71" spans="1:3">
      <c r="A71" s="98">
        <v>3</v>
      </c>
      <c r="B71" s="95" t="s">
        <v>163</v>
      </c>
      <c r="C71" s="100"/>
    </row>
    <row r="72" spans="1:3">
      <c r="A72" s="98">
        <v>4</v>
      </c>
      <c r="B72" s="95" t="s">
        <v>166</v>
      </c>
      <c r="C72" s="100"/>
    </row>
    <row r="73" spans="1:3" ht="14.4">
      <c r="A73" s="99" t="s">
        <v>174</v>
      </c>
      <c r="B73" s="96" t="s">
        <v>164</v>
      </c>
      <c r="C73" s="72">
        <f>SUM(C74:C80)</f>
        <v>0</v>
      </c>
    </row>
    <row r="74" spans="1:3" ht="22.8">
      <c r="A74" s="98">
        <v>1</v>
      </c>
      <c r="B74" s="95" t="s">
        <v>167</v>
      </c>
      <c r="C74" s="100"/>
    </row>
    <row r="75" spans="1:3" ht="22.8">
      <c r="A75" s="98">
        <v>2</v>
      </c>
      <c r="B75" s="95" t="s">
        <v>168</v>
      </c>
      <c r="C75" s="100"/>
    </row>
    <row r="76" spans="1:3">
      <c r="A76" s="98">
        <v>3</v>
      </c>
      <c r="B76" s="95" t="s">
        <v>169</v>
      </c>
      <c r="C76" s="100"/>
    </row>
    <row r="77" spans="1:3" ht="22.8">
      <c r="A77" s="98">
        <v>4</v>
      </c>
      <c r="B77" s="95" t="s">
        <v>170</v>
      </c>
      <c r="C77" s="100"/>
    </row>
    <row r="78" spans="1:3">
      <c r="A78" s="98">
        <v>5</v>
      </c>
      <c r="B78" s="95" t="s">
        <v>171</v>
      </c>
      <c r="C78" s="100"/>
    </row>
    <row r="79" spans="1:3">
      <c r="A79" s="98">
        <v>6</v>
      </c>
      <c r="B79" s="95" t="s">
        <v>172</v>
      </c>
      <c r="C79" s="100"/>
    </row>
    <row r="80" spans="1:3">
      <c r="A80" s="98">
        <v>7</v>
      </c>
      <c r="B80" s="95" t="s">
        <v>173</v>
      </c>
      <c r="C80" s="100"/>
    </row>
    <row r="81" spans="1:3" ht="14.4">
      <c r="A81" s="31">
        <v>5</v>
      </c>
      <c r="B81" s="32" t="s">
        <v>117</v>
      </c>
      <c r="C81" s="73">
        <f>C82+C90+C93</f>
        <v>0</v>
      </c>
    </row>
    <row r="82" spans="1:3" ht="14.4">
      <c r="A82" s="97" t="s">
        <v>175</v>
      </c>
      <c r="B82" s="29" t="s">
        <v>176</v>
      </c>
      <c r="C82" s="72">
        <f>SUM(C83:C89)</f>
        <v>0</v>
      </c>
    </row>
    <row r="83" spans="1:3">
      <c r="A83" s="98">
        <v>1</v>
      </c>
      <c r="B83" s="95" t="s">
        <v>183</v>
      </c>
      <c r="C83" s="47"/>
    </row>
    <row r="84" spans="1:3">
      <c r="A84" s="98">
        <v>2</v>
      </c>
      <c r="B84" s="95" t="s">
        <v>79</v>
      </c>
      <c r="C84" s="47"/>
    </row>
    <row r="85" spans="1:3">
      <c r="A85" s="98">
        <v>3</v>
      </c>
      <c r="B85" s="95" t="s">
        <v>130</v>
      </c>
      <c r="C85" s="47"/>
    </row>
    <row r="86" spans="1:3">
      <c r="A86" s="98">
        <v>4</v>
      </c>
      <c r="B86" s="95" t="s">
        <v>179</v>
      </c>
      <c r="C86" s="47"/>
    </row>
    <row r="87" spans="1:3">
      <c r="A87" s="98">
        <v>5</v>
      </c>
      <c r="B87" s="95" t="s">
        <v>180</v>
      </c>
      <c r="C87" s="47"/>
    </row>
    <row r="88" spans="1:3">
      <c r="A88" s="98">
        <v>6</v>
      </c>
      <c r="B88" s="95" t="s">
        <v>131</v>
      </c>
      <c r="C88" s="47"/>
    </row>
    <row r="89" spans="1:3">
      <c r="A89" s="98">
        <v>7</v>
      </c>
      <c r="B89" s="95" t="s">
        <v>181</v>
      </c>
      <c r="C89" s="47"/>
    </row>
    <row r="90" spans="1:3" ht="14.4">
      <c r="A90" s="99" t="s">
        <v>177</v>
      </c>
      <c r="B90" s="96" t="s">
        <v>182</v>
      </c>
      <c r="C90" s="72">
        <f>SUM(C91:C92)</f>
        <v>0</v>
      </c>
    </row>
    <row r="91" spans="1:3">
      <c r="A91" s="98">
        <v>1</v>
      </c>
      <c r="B91" s="95" t="s">
        <v>133</v>
      </c>
      <c r="C91" s="47"/>
    </row>
    <row r="92" spans="1:3">
      <c r="A92" s="98">
        <v>2</v>
      </c>
      <c r="B92" s="95" t="s">
        <v>83</v>
      </c>
      <c r="C92" s="47"/>
    </row>
    <row r="93" spans="1:3" ht="14.4">
      <c r="A93" s="99" t="s">
        <v>178</v>
      </c>
      <c r="B93" s="96" t="s">
        <v>111</v>
      </c>
      <c r="C93" s="72">
        <f>SUM(C94:C98)</f>
        <v>0</v>
      </c>
    </row>
    <row r="94" spans="1:3">
      <c r="A94" s="98">
        <v>1</v>
      </c>
      <c r="B94" s="95" t="s">
        <v>184</v>
      </c>
      <c r="C94" s="47"/>
    </row>
    <row r="95" spans="1:3">
      <c r="A95" s="98">
        <v>2</v>
      </c>
      <c r="B95" s="95" t="s">
        <v>134</v>
      </c>
      <c r="C95" s="47"/>
    </row>
    <row r="96" spans="1:3">
      <c r="A96" s="98">
        <v>3</v>
      </c>
      <c r="B96" s="95" t="s">
        <v>135</v>
      </c>
      <c r="C96" s="47"/>
    </row>
    <row r="97" spans="1:3">
      <c r="A97" s="98">
        <v>4</v>
      </c>
      <c r="B97" s="95" t="s">
        <v>142</v>
      </c>
      <c r="C97" s="47"/>
    </row>
    <row r="98" spans="1:3" ht="14.4" thickBot="1">
      <c r="A98" s="98">
        <v>5</v>
      </c>
      <c r="B98" s="95" t="s">
        <v>137</v>
      </c>
      <c r="C98" s="47"/>
    </row>
    <row r="99" spans="1:3" s="40" customFormat="1" ht="18.600000000000001" thickBot="1">
      <c r="A99" s="101"/>
      <c r="B99" s="39" t="s">
        <v>1</v>
      </c>
      <c r="C99" s="74">
        <f>C64+C7+C38+C67+C81</f>
        <v>0</v>
      </c>
    </row>
    <row r="100" spans="1:3">
      <c r="B100" s="14"/>
      <c r="C100" s="23"/>
    </row>
    <row r="101" spans="1:3">
      <c r="B101" s="15"/>
    </row>
    <row r="105" spans="1:3">
      <c r="B105" s="37"/>
    </row>
  </sheetData>
  <mergeCells count="1">
    <mergeCell ref="A4:C4"/>
  </mergeCells>
  <printOptions horizontalCentered="1"/>
  <pageMargins left="0.39370078740157483" right="0.39370078740157483" top="0.78740157480314965" bottom="0.78740157480314965" header="0" footer="0.19685039370078741"/>
  <pageSetup paperSize="9" fitToHeight="0" orientation="portrait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BD04-68B7-48EE-8C36-A9B5D6859C70}">
  <dimension ref="A1:D97"/>
  <sheetViews>
    <sheetView view="pageBreakPreview" topLeftCell="A49" zoomScale="90" zoomScaleNormal="90" zoomScaleSheetLayoutView="90" workbookViewId="0">
      <selection activeCell="A3" sqref="A3:C6"/>
    </sheetView>
  </sheetViews>
  <sheetFormatPr defaultRowHeight="13.8"/>
  <cols>
    <col min="1" max="1" width="5.3984375" style="1" customWidth="1"/>
    <col min="2" max="2" width="66.59765625" style="16" customWidth="1"/>
    <col min="3" max="3" width="15.09765625" style="53" customWidth="1"/>
  </cols>
  <sheetData>
    <row r="1" spans="1:4" s="9" customFormat="1" ht="11.4">
      <c r="A1" s="10"/>
      <c r="B1" s="11"/>
      <c r="C1" s="45"/>
    </row>
    <row r="2" spans="1:4" s="9" customFormat="1" ht="15.6">
      <c r="A2" s="10"/>
      <c r="B2" s="4"/>
      <c r="C2" s="46"/>
    </row>
    <row r="3" spans="1:4" s="9" customFormat="1" ht="11.4">
      <c r="A3" s="107"/>
      <c r="B3" s="108"/>
      <c r="C3" s="109" t="s">
        <v>192</v>
      </c>
    </row>
    <row r="4" spans="1:4" s="9" customFormat="1">
      <c r="A4" s="117" t="s">
        <v>196</v>
      </c>
      <c r="B4" s="118"/>
      <c r="C4" s="119"/>
    </row>
    <row r="5" spans="1:4" s="9" customFormat="1" ht="20.399999999999999">
      <c r="A5" s="110" t="s">
        <v>0</v>
      </c>
      <c r="B5" s="111" t="s">
        <v>2</v>
      </c>
      <c r="C5" s="112" t="s">
        <v>197</v>
      </c>
    </row>
    <row r="6" spans="1:4" ht="14.4" thickBot="1">
      <c r="A6" s="3">
        <v>1</v>
      </c>
      <c r="B6" s="13">
        <v>2</v>
      </c>
      <c r="C6" s="113">
        <v>3</v>
      </c>
    </row>
    <row r="7" spans="1:4" s="2" customFormat="1" ht="15.6">
      <c r="A7" s="89" t="s">
        <v>146</v>
      </c>
      <c r="B7" s="60" t="s">
        <v>71</v>
      </c>
      <c r="C7" s="67">
        <f>C8+C37</f>
        <v>0</v>
      </c>
      <c r="D7"/>
    </row>
    <row r="8" spans="1:4" s="27" customFormat="1" ht="14.4">
      <c r="A8" s="62" t="s">
        <v>147</v>
      </c>
      <c r="B8" s="63" t="s">
        <v>72</v>
      </c>
      <c r="C8" s="64">
        <f>SUM(C9:C36)</f>
        <v>0</v>
      </c>
      <c r="D8"/>
    </row>
    <row r="9" spans="1:4" s="2" customFormat="1" ht="22.8">
      <c r="A9" s="5">
        <v>1</v>
      </c>
      <c r="B9" s="41" t="s">
        <v>85</v>
      </c>
      <c r="C9" s="44"/>
      <c r="D9"/>
    </row>
    <row r="10" spans="1:4" s="2" customFormat="1" ht="22.8">
      <c r="A10" s="6">
        <v>2</v>
      </c>
      <c r="B10" s="41" t="s">
        <v>86</v>
      </c>
      <c r="C10" s="44"/>
      <c r="D10"/>
    </row>
    <row r="11" spans="1:4" s="2" customFormat="1">
      <c r="A11" s="6">
        <v>3</v>
      </c>
      <c r="B11" s="41" t="s">
        <v>87</v>
      </c>
      <c r="C11" s="44"/>
      <c r="D11"/>
    </row>
    <row r="12" spans="1:4" s="2" customFormat="1">
      <c r="A12" s="5">
        <v>4</v>
      </c>
      <c r="B12" s="41" t="s">
        <v>88</v>
      </c>
      <c r="C12" s="44"/>
      <c r="D12"/>
    </row>
    <row r="13" spans="1:4" s="2" customFormat="1">
      <c r="A13" s="6">
        <v>5</v>
      </c>
      <c r="B13" s="41" t="s">
        <v>89</v>
      </c>
      <c r="C13" s="44"/>
      <c r="D13"/>
    </row>
    <row r="14" spans="1:4" s="2" customFormat="1">
      <c r="A14" s="5">
        <v>6</v>
      </c>
      <c r="B14" s="41" t="s">
        <v>90</v>
      </c>
      <c r="C14" s="44"/>
      <c r="D14"/>
    </row>
    <row r="15" spans="1:4" s="2" customFormat="1" ht="21" customHeight="1">
      <c r="A15" s="6">
        <v>7</v>
      </c>
      <c r="B15" s="41" t="s">
        <v>91</v>
      </c>
      <c r="C15" s="44"/>
      <c r="D15"/>
    </row>
    <row r="16" spans="1:4" s="2" customFormat="1" ht="25.2" customHeight="1">
      <c r="A16" s="5">
        <v>8</v>
      </c>
      <c r="B16" s="41" t="s">
        <v>92</v>
      </c>
      <c r="C16" s="44"/>
      <c r="D16"/>
    </row>
    <row r="17" spans="1:4" s="2" customFormat="1">
      <c r="A17" s="6">
        <v>9</v>
      </c>
      <c r="B17" s="41" t="s">
        <v>93</v>
      </c>
      <c r="C17" s="44"/>
      <c r="D17"/>
    </row>
    <row r="18" spans="1:4" s="2" customFormat="1">
      <c r="A18" s="5">
        <v>10</v>
      </c>
      <c r="B18" s="41" t="s">
        <v>94</v>
      </c>
      <c r="C18" s="44"/>
      <c r="D18"/>
    </row>
    <row r="19" spans="1:4" s="2" customFormat="1">
      <c r="A19" s="6">
        <v>11</v>
      </c>
      <c r="B19" s="41" t="s">
        <v>73</v>
      </c>
      <c r="C19" s="44"/>
      <c r="D19"/>
    </row>
    <row r="20" spans="1:4" s="2" customFormat="1">
      <c r="A20" s="5">
        <v>12</v>
      </c>
      <c r="B20" s="41" t="s">
        <v>95</v>
      </c>
      <c r="C20" s="44"/>
      <c r="D20"/>
    </row>
    <row r="21" spans="1:4" s="2" customFormat="1">
      <c r="A21" s="6">
        <v>13</v>
      </c>
      <c r="B21" s="41" t="s">
        <v>96</v>
      </c>
      <c r="C21" s="44"/>
      <c r="D21"/>
    </row>
    <row r="22" spans="1:4" s="2" customFormat="1" ht="27.6" customHeight="1">
      <c r="A22" s="5">
        <v>14</v>
      </c>
      <c r="B22" s="41" t="s">
        <v>97</v>
      </c>
      <c r="C22" s="44"/>
      <c r="D22"/>
    </row>
    <row r="23" spans="1:4" s="2" customFormat="1">
      <c r="A23" s="6">
        <v>15</v>
      </c>
      <c r="B23" s="41" t="s">
        <v>74</v>
      </c>
      <c r="C23" s="44"/>
      <c r="D23"/>
    </row>
    <row r="24" spans="1:4" s="2" customFormat="1">
      <c r="A24" s="5">
        <v>16</v>
      </c>
      <c r="B24" s="41" t="s">
        <v>75</v>
      </c>
      <c r="C24" s="44"/>
      <c r="D24"/>
    </row>
    <row r="25" spans="1:4" s="2" customFormat="1">
      <c r="A25" s="6">
        <v>17</v>
      </c>
      <c r="B25" s="41" t="s">
        <v>98</v>
      </c>
      <c r="C25" s="44"/>
      <c r="D25"/>
    </row>
    <row r="26" spans="1:4" s="2" customFormat="1">
      <c r="A26" s="5">
        <v>18</v>
      </c>
      <c r="B26" s="41" t="s">
        <v>99</v>
      </c>
      <c r="C26" s="44"/>
      <c r="D26"/>
    </row>
    <row r="27" spans="1:4" s="2" customFormat="1" ht="22.8">
      <c r="A27" s="6">
        <v>19</v>
      </c>
      <c r="B27" s="41" t="s">
        <v>100</v>
      </c>
      <c r="C27" s="44"/>
      <c r="D27"/>
    </row>
    <row r="28" spans="1:4" s="2" customFormat="1" ht="22.8">
      <c r="A28" s="5">
        <v>20</v>
      </c>
      <c r="B28" s="41" t="s">
        <v>101</v>
      </c>
      <c r="C28" s="44"/>
      <c r="D28"/>
    </row>
    <row r="29" spans="1:4" s="2" customFormat="1" ht="22.8">
      <c r="A29" s="6">
        <v>21</v>
      </c>
      <c r="B29" s="41" t="s">
        <v>102</v>
      </c>
      <c r="C29" s="44"/>
      <c r="D29"/>
    </row>
    <row r="30" spans="1:4" s="2" customFormat="1" ht="22.8">
      <c r="A30" s="5">
        <v>22</v>
      </c>
      <c r="B30" s="41" t="s">
        <v>103</v>
      </c>
      <c r="C30" s="44"/>
      <c r="D30"/>
    </row>
    <row r="31" spans="1:4" s="2" customFormat="1" ht="22.8">
      <c r="A31" s="6">
        <v>23</v>
      </c>
      <c r="B31" s="41" t="s">
        <v>104</v>
      </c>
      <c r="C31" s="44"/>
      <c r="D31"/>
    </row>
    <row r="32" spans="1:4" s="2" customFormat="1" ht="22.8">
      <c r="A32" s="5">
        <v>24</v>
      </c>
      <c r="B32" s="41" t="s">
        <v>105</v>
      </c>
      <c r="C32" s="44"/>
      <c r="D32"/>
    </row>
    <row r="33" spans="1:4" s="2" customFormat="1" ht="22.2" customHeight="1">
      <c r="A33" s="6">
        <v>25</v>
      </c>
      <c r="B33" s="41" t="s">
        <v>106</v>
      </c>
      <c r="C33" s="44"/>
      <c r="D33"/>
    </row>
    <row r="34" spans="1:4" s="2" customFormat="1">
      <c r="A34" s="5">
        <v>26</v>
      </c>
      <c r="B34" s="41" t="s">
        <v>107</v>
      </c>
      <c r="C34" s="44"/>
      <c r="D34"/>
    </row>
    <row r="35" spans="1:4" s="2" customFormat="1" ht="22.8">
      <c r="A35" s="6">
        <v>27</v>
      </c>
      <c r="B35" s="41" t="s">
        <v>108</v>
      </c>
      <c r="C35" s="44"/>
      <c r="D35"/>
    </row>
    <row r="36" spans="1:4" s="2" customFormat="1">
      <c r="A36" s="5">
        <v>28</v>
      </c>
      <c r="B36" s="41" t="s">
        <v>109</v>
      </c>
      <c r="C36" s="44"/>
      <c r="D36"/>
    </row>
    <row r="37" spans="1:4" s="27" customFormat="1" ht="14.4">
      <c r="A37" s="28" t="s">
        <v>128</v>
      </c>
      <c r="B37" s="29" t="s">
        <v>129</v>
      </c>
      <c r="C37" s="48">
        <f>SUM(C38:C54)</f>
        <v>0</v>
      </c>
      <c r="D37"/>
    </row>
    <row r="38" spans="1:4" s="2" customFormat="1">
      <c r="A38" s="6">
        <v>1</v>
      </c>
      <c r="B38" s="41" t="s">
        <v>118</v>
      </c>
      <c r="C38" s="44"/>
      <c r="D38"/>
    </row>
    <row r="39" spans="1:4" s="2" customFormat="1">
      <c r="A39" s="6">
        <v>2</v>
      </c>
      <c r="B39" s="41" t="s">
        <v>119</v>
      </c>
      <c r="C39" s="44"/>
      <c r="D39"/>
    </row>
    <row r="40" spans="1:4" s="2" customFormat="1">
      <c r="A40" s="6">
        <v>3</v>
      </c>
      <c r="B40" s="41" t="s">
        <v>89</v>
      </c>
      <c r="C40" s="44"/>
      <c r="D40"/>
    </row>
    <row r="41" spans="1:4" s="2" customFormat="1">
      <c r="A41" s="6">
        <v>4</v>
      </c>
      <c r="B41" s="41" t="s">
        <v>90</v>
      </c>
      <c r="C41" s="44"/>
      <c r="D41"/>
    </row>
    <row r="42" spans="1:4" s="2" customFormat="1">
      <c r="A42" s="6">
        <v>5</v>
      </c>
      <c r="B42" s="41" t="s">
        <v>73</v>
      </c>
      <c r="C42" s="44"/>
      <c r="D42"/>
    </row>
    <row r="43" spans="1:4" s="2" customFormat="1">
      <c r="A43" s="6">
        <v>6</v>
      </c>
      <c r="B43" s="41" t="s">
        <v>96</v>
      </c>
      <c r="C43" s="44"/>
      <c r="D43"/>
    </row>
    <row r="44" spans="1:4" s="2" customFormat="1" ht="23.4" customHeight="1">
      <c r="A44" s="6">
        <v>7</v>
      </c>
      <c r="B44" s="41" t="s">
        <v>97</v>
      </c>
      <c r="C44" s="44"/>
      <c r="D44"/>
    </row>
    <row r="45" spans="1:4" s="2" customFormat="1">
      <c r="A45" s="6">
        <v>8</v>
      </c>
      <c r="B45" s="41" t="s">
        <v>74</v>
      </c>
      <c r="C45" s="44"/>
      <c r="D45"/>
    </row>
    <row r="46" spans="1:4" s="2" customFormat="1" ht="22.8">
      <c r="A46" s="6">
        <v>9</v>
      </c>
      <c r="B46" s="41" t="s">
        <v>120</v>
      </c>
      <c r="C46" s="44"/>
      <c r="D46"/>
    </row>
    <row r="47" spans="1:4" s="2" customFormat="1" ht="22.8">
      <c r="A47" s="6">
        <v>10</v>
      </c>
      <c r="B47" s="41" t="s">
        <v>121</v>
      </c>
      <c r="C47" s="44"/>
      <c r="D47"/>
    </row>
    <row r="48" spans="1:4" s="2" customFormat="1" ht="22.8">
      <c r="A48" s="6">
        <v>11</v>
      </c>
      <c r="B48" s="41" t="s">
        <v>122</v>
      </c>
      <c r="C48" s="44"/>
      <c r="D48"/>
    </row>
    <row r="49" spans="1:4" s="2" customFormat="1">
      <c r="A49" s="6">
        <v>12</v>
      </c>
      <c r="B49" s="41" t="s">
        <v>123</v>
      </c>
      <c r="C49" s="44"/>
      <c r="D49"/>
    </row>
    <row r="50" spans="1:4" s="2" customFormat="1">
      <c r="A50" s="6">
        <v>13</v>
      </c>
      <c r="B50" s="41" t="s">
        <v>124</v>
      </c>
      <c r="C50" s="44"/>
      <c r="D50"/>
    </row>
    <row r="51" spans="1:4" s="2" customFormat="1">
      <c r="A51" s="6">
        <v>14</v>
      </c>
      <c r="B51" s="41" t="s">
        <v>125</v>
      </c>
      <c r="C51" s="44"/>
      <c r="D51"/>
    </row>
    <row r="52" spans="1:4" s="2" customFormat="1">
      <c r="A52" s="6">
        <v>15</v>
      </c>
      <c r="B52" s="41" t="s">
        <v>77</v>
      </c>
      <c r="C52" s="44"/>
      <c r="D52"/>
    </row>
    <row r="53" spans="1:4" s="2" customFormat="1">
      <c r="A53" s="6">
        <v>16</v>
      </c>
      <c r="B53" s="41" t="s">
        <v>126</v>
      </c>
      <c r="C53" s="44"/>
      <c r="D53"/>
    </row>
    <row r="54" spans="1:4" s="2" customFormat="1">
      <c r="A54" s="6">
        <v>17</v>
      </c>
      <c r="B54" s="41" t="s">
        <v>127</v>
      </c>
      <c r="C54" s="44"/>
      <c r="D54"/>
    </row>
    <row r="55" spans="1:4" s="2" customFormat="1" ht="14.4">
      <c r="A55" s="56" t="s">
        <v>116</v>
      </c>
      <c r="B55" s="57" t="s">
        <v>117</v>
      </c>
      <c r="C55" s="58">
        <f>C56+C65+C68</f>
        <v>0</v>
      </c>
      <c r="D55"/>
    </row>
    <row r="56" spans="1:4" s="27" customFormat="1" ht="14.4">
      <c r="A56" s="28" t="s">
        <v>114</v>
      </c>
      <c r="B56" s="55" t="s">
        <v>115</v>
      </c>
      <c r="C56" s="48">
        <f>SUM(C57:C64)</f>
        <v>0</v>
      </c>
      <c r="D56"/>
    </row>
    <row r="57" spans="1:4" s="2" customFormat="1">
      <c r="A57" s="6">
        <v>1</v>
      </c>
      <c r="B57" s="41" t="s">
        <v>78</v>
      </c>
      <c r="C57" s="44"/>
      <c r="D57"/>
    </row>
    <row r="58" spans="1:4" s="2" customFormat="1">
      <c r="A58" s="6">
        <v>2</v>
      </c>
      <c r="B58" s="41" t="s">
        <v>79</v>
      </c>
      <c r="C58" s="44"/>
      <c r="D58"/>
    </row>
    <row r="59" spans="1:4" s="2" customFormat="1">
      <c r="A59" s="6">
        <v>3</v>
      </c>
      <c r="B59" s="41" t="s">
        <v>130</v>
      </c>
      <c r="C59" s="44"/>
      <c r="D59"/>
    </row>
    <row r="60" spans="1:4" s="2" customFormat="1">
      <c r="A60" s="6">
        <v>4</v>
      </c>
      <c r="B60" s="41" t="s">
        <v>80</v>
      </c>
      <c r="C60" s="44"/>
      <c r="D60"/>
    </row>
    <row r="61" spans="1:4" s="2" customFormat="1">
      <c r="A61" s="6">
        <v>5</v>
      </c>
      <c r="B61" s="41" t="s">
        <v>131</v>
      </c>
      <c r="C61" s="44"/>
      <c r="D61"/>
    </row>
    <row r="62" spans="1:4" s="2" customFormat="1">
      <c r="A62" s="6">
        <v>6</v>
      </c>
      <c r="B62" s="41" t="s">
        <v>132</v>
      </c>
      <c r="C62" s="44"/>
      <c r="D62"/>
    </row>
    <row r="63" spans="1:4" s="2" customFormat="1">
      <c r="A63" s="6">
        <v>7</v>
      </c>
      <c r="B63" s="41" t="s">
        <v>81</v>
      </c>
      <c r="C63" s="44"/>
      <c r="D63"/>
    </row>
    <row r="64" spans="1:4" s="2" customFormat="1">
      <c r="A64" s="6">
        <v>8</v>
      </c>
      <c r="B64" s="41" t="s">
        <v>82</v>
      </c>
      <c r="C64" s="44"/>
      <c r="D64"/>
    </row>
    <row r="65" spans="1:4" s="27" customFormat="1" ht="14.4">
      <c r="A65" s="30" t="s">
        <v>112</v>
      </c>
      <c r="B65" s="29" t="s">
        <v>113</v>
      </c>
      <c r="C65" s="48">
        <f>SUM(C66:C67)</f>
        <v>0</v>
      </c>
      <c r="D65"/>
    </row>
    <row r="66" spans="1:4" s="2" customFormat="1">
      <c r="A66" s="6">
        <v>1</v>
      </c>
      <c r="B66" s="41" t="s">
        <v>133</v>
      </c>
      <c r="C66" s="44"/>
      <c r="D66"/>
    </row>
    <row r="67" spans="1:4" s="2" customFormat="1">
      <c r="A67" s="6">
        <v>2</v>
      </c>
      <c r="B67" s="41" t="s">
        <v>83</v>
      </c>
      <c r="C67" s="44"/>
      <c r="D67"/>
    </row>
    <row r="68" spans="1:4" s="35" customFormat="1" ht="14.4">
      <c r="A68" s="30" t="s">
        <v>110</v>
      </c>
      <c r="B68" s="29" t="s">
        <v>111</v>
      </c>
      <c r="C68" s="48">
        <f>SUM(C69:C73)</f>
        <v>0</v>
      </c>
      <c r="D68"/>
    </row>
    <row r="69" spans="1:4">
      <c r="A69" s="6">
        <v>1</v>
      </c>
      <c r="B69" s="41" t="s">
        <v>84</v>
      </c>
      <c r="C69" s="44"/>
    </row>
    <row r="70" spans="1:4">
      <c r="A70" s="6">
        <v>2</v>
      </c>
      <c r="B70" s="41" t="s">
        <v>134</v>
      </c>
      <c r="C70" s="44"/>
    </row>
    <row r="71" spans="1:4">
      <c r="A71" s="6">
        <v>3</v>
      </c>
      <c r="B71" s="41" t="s">
        <v>135</v>
      </c>
      <c r="C71" s="44"/>
    </row>
    <row r="72" spans="1:4">
      <c r="A72" s="6">
        <v>4</v>
      </c>
      <c r="B72" s="41" t="s">
        <v>136</v>
      </c>
      <c r="C72" s="44"/>
    </row>
    <row r="73" spans="1:4" ht="14.4" thickBot="1">
      <c r="A73" s="6">
        <v>5</v>
      </c>
      <c r="B73" s="41" t="s">
        <v>137</v>
      </c>
      <c r="C73" s="44"/>
    </row>
    <row r="74" spans="1:4" s="35" customFormat="1" ht="15" hidden="1" thickBot="1">
      <c r="A74" s="28" t="s">
        <v>5</v>
      </c>
      <c r="B74" s="29" t="s">
        <v>47</v>
      </c>
      <c r="C74" s="48">
        <f>SUM(C75:C79)</f>
        <v>18323.460000000003</v>
      </c>
      <c r="D74"/>
    </row>
    <row r="75" spans="1:4" ht="21" hidden="1" thickBot="1">
      <c r="A75" s="6">
        <v>1</v>
      </c>
      <c r="B75" s="17" t="s">
        <v>52</v>
      </c>
      <c r="C75" s="49">
        <v>1834.24</v>
      </c>
    </row>
    <row r="76" spans="1:4" ht="14.4" hidden="1" thickBot="1">
      <c r="A76" s="6">
        <v>2</v>
      </c>
      <c r="B76" s="17" t="s">
        <v>53</v>
      </c>
      <c r="C76" s="49">
        <v>436.6</v>
      </c>
    </row>
    <row r="77" spans="1:4" ht="21" hidden="1" thickBot="1">
      <c r="A77" s="6">
        <v>4</v>
      </c>
      <c r="B77" s="17" t="s">
        <v>55</v>
      </c>
      <c r="C77" s="49">
        <v>9480.5400000000009</v>
      </c>
    </row>
    <row r="78" spans="1:4" ht="21" hidden="1" thickBot="1">
      <c r="A78" s="8">
        <v>5</v>
      </c>
      <c r="B78" s="17" t="s">
        <v>56</v>
      </c>
      <c r="C78" s="49">
        <v>6148.54</v>
      </c>
    </row>
    <row r="79" spans="1:4" ht="31.2" hidden="1" thickBot="1">
      <c r="A79" s="6">
        <v>6</v>
      </c>
      <c r="B79" s="17" t="s">
        <v>57</v>
      </c>
      <c r="C79" s="49">
        <v>423.54</v>
      </c>
    </row>
    <row r="80" spans="1:4" s="35" customFormat="1" ht="15" hidden="1" thickBot="1">
      <c r="A80" s="30" t="s">
        <v>6</v>
      </c>
      <c r="B80" s="29" t="s">
        <v>48</v>
      </c>
      <c r="C80" s="48">
        <f>SUM(C81:C85)</f>
        <v>72303.63</v>
      </c>
      <c r="D80"/>
    </row>
    <row r="81" spans="1:4" ht="21" hidden="1" thickBot="1">
      <c r="A81" s="6">
        <v>1</v>
      </c>
      <c r="B81" s="34" t="s">
        <v>58</v>
      </c>
      <c r="C81" s="49">
        <v>50943.71</v>
      </c>
    </row>
    <row r="82" spans="1:4" ht="21" hidden="1" thickBot="1">
      <c r="A82" s="6">
        <v>2</v>
      </c>
      <c r="B82" s="17" t="s">
        <v>59</v>
      </c>
      <c r="C82" s="49">
        <v>2526.92</v>
      </c>
    </row>
    <row r="83" spans="1:4" ht="14.4" hidden="1" thickBot="1">
      <c r="A83" s="6">
        <v>3</v>
      </c>
      <c r="B83" s="17" t="s">
        <v>60</v>
      </c>
      <c r="C83" s="49">
        <v>193.88</v>
      </c>
    </row>
    <row r="84" spans="1:4" ht="21" hidden="1" thickBot="1">
      <c r="A84" s="6">
        <v>4</v>
      </c>
      <c r="B84" s="17" t="s">
        <v>61</v>
      </c>
      <c r="C84" s="49">
        <v>16626.8</v>
      </c>
    </row>
    <row r="85" spans="1:4" ht="14.4" hidden="1" thickBot="1">
      <c r="A85" s="6">
        <v>5</v>
      </c>
      <c r="B85" s="17" t="s">
        <v>62</v>
      </c>
      <c r="C85" s="49">
        <v>2012.32</v>
      </c>
    </row>
    <row r="86" spans="1:4" ht="21" hidden="1" thickBot="1">
      <c r="A86" s="6">
        <v>2</v>
      </c>
      <c r="B86" s="17" t="s">
        <v>64</v>
      </c>
      <c r="C86" s="49">
        <v>3248.08</v>
      </c>
    </row>
    <row r="87" spans="1:4" ht="21" hidden="1" thickBot="1">
      <c r="A87" s="6">
        <v>3</v>
      </c>
      <c r="B87" s="17" t="s">
        <v>65</v>
      </c>
      <c r="C87" s="49">
        <v>2695.08</v>
      </c>
    </row>
    <row r="88" spans="1:4" ht="21" hidden="1" thickBot="1">
      <c r="A88" s="6">
        <v>4</v>
      </c>
      <c r="B88" s="17" t="s">
        <v>66</v>
      </c>
      <c r="C88" s="49">
        <v>3805.4</v>
      </c>
    </row>
    <row r="89" spans="1:4" ht="21" hidden="1" thickBot="1">
      <c r="A89" s="6">
        <v>5</v>
      </c>
      <c r="B89" s="17" t="s">
        <v>67</v>
      </c>
      <c r="C89" s="49">
        <v>1385.47</v>
      </c>
    </row>
    <row r="90" spans="1:4" ht="15" hidden="1" thickBot="1">
      <c r="A90" s="31">
        <v>3</v>
      </c>
      <c r="B90" s="32" t="s">
        <v>68</v>
      </c>
      <c r="C90" s="50">
        <f>SUM(C91:C92)</f>
        <v>7698.37</v>
      </c>
    </row>
    <row r="91" spans="1:4" ht="21" hidden="1" thickBot="1">
      <c r="A91" s="6">
        <v>1</v>
      </c>
      <c r="B91" s="17" t="s">
        <v>69</v>
      </c>
      <c r="C91" s="51">
        <v>2000</v>
      </c>
    </row>
    <row r="92" spans="1:4" ht="41.4" hidden="1" thickBot="1">
      <c r="A92" s="6">
        <v>2</v>
      </c>
      <c r="B92" s="17" t="s">
        <v>70</v>
      </c>
      <c r="C92" s="51">
        <v>5698.37</v>
      </c>
    </row>
    <row r="93" spans="1:4" s="40" customFormat="1" ht="18.600000000000001" thickBot="1">
      <c r="A93" s="38"/>
      <c r="B93" s="39" t="s">
        <v>1</v>
      </c>
      <c r="C93" s="54">
        <f>C7+C55</f>
        <v>0</v>
      </c>
      <c r="D93"/>
    </row>
    <row r="94" spans="1:4">
      <c r="B94" s="14"/>
      <c r="C94" s="52"/>
    </row>
    <row r="95" spans="1:4">
      <c r="B95" s="15"/>
    </row>
    <row r="97" spans="2:2">
      <c r="B97" s="37"/>
    </row>
  </sheetData>
  <mergeCells count="1">
    <mergeCell ref="A4:C4"/>
  </mergeCells>
  <printOptions horizontalCentered="1"/>
  <pageMargins left="0.39370078740157483" right="0.39370078740157483" top="0.78740157480314965" bottom="0.78740157480314965" header="0" footer="0.19685039370078741"/>
  <pageSetup paperSize="9" fitToHeight="0" orientation="portrait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D088-EC57-4E0E-9FD3-F9DB496657D9}">
  <dimension ref="A1:C71"/>
  <sheetViews>
    <sheetView view="pageBreakPreview" zoomScale="90" zoomScaleNormal="90" zoomScaleSheetLayoutView="90" workbookViewId="0">
      <selection activeCell="H10" sqref="H10"/>
    </sheetView>
  </sheetViews>
  <sheetFormatPr defaultRowHeight="13.8"/>
  <cols>
    <col min="1" max="1" width="5.3984375" style="1" customWidth="1"/>
    <col min="2" max="2" width="66.59765625" style="16" customWidth="1"/>
    <col min="3" max="3" width="15.09765625" style="53" customWidth="1"/>
  </cols>
  <sheetData>
    <row r="1" spans="1:3" s="9" customFormat="1" ht="11.4">
      <c r="A1" s="10"/>
      <c r="B1" s="11"/>
      <c r="C1" s="45"/>
    </row>
    <row r="2" spans="1:3" s="9" customFormat="1" ht="15.6">
      <c r="A2" s="10"/>
      <c r="B2" s="4"/>
      <c r="C2" s="46"/>
    </row>
    <row r="3" spans="1:3" s="9" customFormat="1" ht="11.4">
      <c r="A3" s="107"/>
      <c r="B3" s="108"/>
      <c r="C3" s="109" t="s">
        <v>192</v>
      </c>
    </row>
    <row r="4" spans="1:3" s="9" customFormat="1">
      <c r="A4" s="117" t="s">
        <v>198</v>
      </c>
      <c r="B4" s="118"/>
      <c r="C4" s="119"/>
    </row>
    <row r="5" spans="1:3" s="9" customFormat="1" ht="20.399999999999999">
      <c r="A5" s="110" t="s">
        <v>0</v>
      </c>
      <c r="B5" s="111" t="s">
        <v>2</v>
      </c>
      <c r="C5" s="112" t="s">
        <v>199</v>
      </c>
    </row>
    <row r="6" spans="1:3" ht="14.4" thickBot="1">
      <c r="A6" s="3">
        <v>1</v>
      </c>
      <c r="B6" s="13">
        <v>2</v>
      </c>
      <c r="C6" s="13">
        <v>3</v>
      </c>
    </row>
    <row r="7" spans="1:3" s="2" customFormat="1" ht="15.6">
      <c r="A7" s="59" t="s">
        <v>3</v>
      </c>
      <c r="B7" s="60" t="s">
        <v>71</v>
      </c>
      <c r="C7" s="61">
        <f>C8+C35</f>
        <v>0</v>
      </c>
    </row>
    <row r="8" spans="1:3" s="27" customFormat="1" ht="14.4">
      <c r="A8" s="62" t="s">
        <v>11</v>
      </c>
      <c r="B8" s="63" t="s">
        <v>72</v>
      </c>
      <c r="C8" s="64">
        <f>SUM(C9:C34)</f>
        <v>0</v>
      </c>
    </row>
    <row r="9" spans="1:3" s="2" customFormat="1" ht="22.8">
      <c r="A9" s="5">
        <v>1</v>
      </c>
      <c r="B9" s="41" t="s">
        <v>85</v>
      </c>
      <c r="C9" s="47"/>
    </row>
    <row r="10" spans="1:3" s="2" customFormat="1" ht="22.8">
      <c r="A10" s="6">
        <v>2</v>
      </c>
      <c r="B10" s="41" t="s">
        <v>141</v>
      </c>
      <c r="C10" s="47"/>
    </row>
    <row r="11" spans="1:3" s="2" customFormat="1">
      <c r="A11" s="6">
        <v>3</v>
      </c>
      <c r="B11" s="41" t="s">
        <v>118</v>
      </c>
      <c r="C11" s="47"/>
    </row>
    <row r="12" spans="1:3" s="2" customFormat="1">
      <c r="A12" s="5">
        <v>4</v>
      </c>
      <c r="B12" s="41" t="s">
        <v>119</v>
      </c>
      <c r="C12" s="47"/>
    </row>
    <row r="13" spans="1:3" s="2" customFormat="1">
      <c r="A13" s="6">
        <v>5</v>
      </c>
      <c r="B13" s="41" t="s">
        <v>89</v>
      </c>
      <c r="C13" s="47"/>
    </row>
    <row r="14" spans="1:3" s="2" customFormat="1">
      <c r="A14" s="5">
        <v>6</v>
      </c>
      <c r="B14" s="41" t="s">
        <v>90</v>
      </c>
      <c r="C14" s="47"/>
    </row>
    <row r="15" spans="1:3" s="2" customFormat="1" ht="21" customHeight="1">
      <c r="A15" s="6">
        <v>7</v>
      </c>
      <c r="B15" s="41" t="s">
        <v>91</v>
      </c>
      <c r="C15" s="47"/>
    </row>
    <row r="16" spans="1:3" s="2" customFormat="1" ht="25.2" customHeight="1">
      <c r="A16" s="5">
        <v>8</v>
      </c>
      <c r="B16" s="41" t="s">
        <v>93</v>
      </c>
      <c r="C16" s="47"/>
    </row>
    <row r="17" spans="1:3" s="2" customFormat="1">
      <c r="A17" s="6">
        <v>9</v>
      </c>
      <c r="B17" s="41" t="s">
        <v>95</v>
      </c>
      <c r="C17" s="47"/>
    </row>
    <row r="18" spans="1:3" s="2" customFormat="1">
      <c r="A18" s="5">
        <v>10</v>
      </c>
      <c r="B18" s="41" t="s">
        <v>73</v>
      </c>
      <c r="C18" s="47"/>
    </row>
    <row r="19" spans="1:3" s="2" customFormat="1">
      <c r="A19" s="6">
        <v>11</v>
      </c>
      <c r="B19" s="41" t="s">
        <v>96</v>
      </c>
      <c r="C19" s="47"/>
    </row>
    <row r="20" spans="1:3" s="2" customFormat="1" ht="28.2" customHeight="1">
      <c r="A20" s="5">
        <v>12</v>
      </c>
      <c r="B20" s="41" t="s">
        <v>97</v>
      </c>
      <c r="C20" s="47"/>
    </row>
    <row r="21" spans="1:3" s="2" customFormat="1">
      <c r="A21" s="6">
        <v>13</v>
      </c>
      <c r="B21" s="41" t="s">
        <v>74</v>
      </c>
      <c r="C21" s="47"/>
    </row>
    <row r="22" spans="1:3" s="2" customFormat="1" ht="27.6" customHeight="1">
      <c r="A22" s="5">
        <v>14</v>
      </c>
      <c r="B22" s="41" t="s">
        <v>138</v>
      </c>
      <c r="C22" s="47"/>
    </row>
    <row r="23" spans="1:3" s="2" customFormat="1">
      <c r="A23" s="6">
        <v>15</v>
      </c>
      <c r="B23" s="41" t="s">
        <v>98</v>
      </c>
      <c r="C23" s="47"/>
    </row>
    <row r="24" spans="1:3" s="2" customFormat="1">
      <c r="A24" s="5">
        <v>16</v>
      </c>
      <c r="B24" s="41" t="s">
        <v>99</v>
      </c>
      <c r="C24" s="47"/>
    </row>
    <row r="25" spans="1:3" s="2" customFormat="1" ht="22.8">
      <c r="A25" s="6">
        <v>17</v>
      </c>
      <c r="B25" s="41" t="s">
        <v>100</v>
      </c>
      <c r="C25" s="47"/>
    </row>
    <row r="26" spans="1:3" s="2" customFormat="1" ht="22.8">
      <c r="A26" s="5">
        <v>18</v>
      </c>
      <c r="B26" s="41" t="s">
        <v>101</v>
      </c>
      <c r="C26" s="47"/>
    </row>
    <row r="27" spans="1:3" s="2" customFormat="1" ht="22.8">
      <c r="A27" s="6">
        <v>19</v>
      </c>
      <c r="B27" s="41" t="s">
        <v>102</v>
      </c>
      <c r="C27" s="47"/>
    </row>
    <row r="28" spans="1:3" s="2" customFormat="1" ht="22.8">
      <c r="A28" s="5">
        <v>20</v>
      </c>
      <c r="B28" s="41" t="s">
        <v>103</v>
      </c>
      <c r="C28" s="47"/>
    </row>
    <row r="29" spans="1:3" s="2" customFormat="1" ht="22.8">
      <c r="A29" s="6">
        <v>21</v>
      </c>
      <c r="B29" s="41" t="s">
        <v>104</v>
      </c>
      <c r="C29" s="47"/>
    </row>
    <row r="30" spans="1:3" s="2" customFormat="1" ht="22.8">
      <c r="A30" s="5">
        <v>22</v>
      </c>
      <c r="B30" s="41" t="s">
        <v>105</v>
      </c>
      <c r="C30" s="47"/>
    </row>
    <row r="31" spans="1:3" s="2" customFormat="1" ht="25.8" customHeight="1">
      <c r="A31" s="6">
        <v>23</v>
      </c>
      <c r="B31" s="41" t="s">
        <v>106</v>
      </c>
      <c r="C31" s="47"/>
    </row>
    <row r="32" spans="1:3" s="2" customFormat="1">
      <c r="A32" s="5">
        <v>24</v>
      </c>
      <c r="B32" s="41" t="s">
        <v>107</v>
      </c>
      <c r="C32" s="47"/>
    </row>
    <row r="33" spans="1:3" s="2" customFormat="1" ht="22.2" customHeight="1">
      <c r="A33" s="6">
        <v>25</v>
      </c>
      <c r="B33" s="41" t="s">
        <v>108</v>
      </c>
      <c r="C33" s="47"/>
    </row>
    <row r="34" spans="1:3" s="2" customFormat="1" ht="22.8">
      <c r="A34" s="5">
        <v>26</v>
      </c>
      <c r="B34" s="41" t="s">
        <v>76</v>
      </c>
      <c r="C34" s="47"/>
    </row>
    <row r="35" spans="1:3" s="2" customFormat="1" ht="14.4">
      <c r="A35" s="28" t="s">
        <v>128</v>
      </c>
      <c r="B35" s="29" t="s">
        <v>129</v>
      </c>
      <c r="C35" s="48">
        <f>SUM(C36:C49)</f>
        <v>0</v>
      </c>
    </row>
    <row r="36" spans="1:3" s="2" customFormat="1">
      <c r="A36" s="6">
        <v>1</v>
      </c>
      <c r="B36" s="41" t="s">
        <v>87</v>
      </c>
      <c r="C36" s="47"/>
    </row>
    <row r="37" spans="1:3" s="27" customFormat="1">
      <c r="A37" s="6">
        <v>2</v>
      </c>
      <c r="B37" s="41" t="s">
        <v>88</v>
      </c>
      <c r="C37" s="47"/>
    </row>
    <row r="38" spans="1:3" s="2" customFormat="1">
      <c r="A38" s="6">
        <v>3</v>
      </c>
      <c r="B38" s="41" t="s">
        <v>89</v>
      </c>
      <c r="C38" s="47"/>
    </row>
    <row r="39" spans="1:3" s="2" customFormat="1">
      <c r="A39" s="6">
        <v>4</v>
      </c>
      <c r="B39" s="41" t="s">
        <v>90</v>
      </c>
      <c r="C39" s="47"/>
    </row>
    <row r="40" spans="1:3" s="2" customFormat="1">
      <c r="A40" s="6">
        <v>5</v>
      </c>
      <c r="B40" s="41" t="s">
        <v>73</v>
      </c>
      <c r="C40" s="47"/>
    </row>
    <row r="41" spans="1:3" s="2" customFormat="1">
      <c r="A41" s="6">
        <v>6</v>
      </c>
      <c r="B41" s="41" t="s">
        <v>96</v>
      </c>
      <c r="C41" s="47"/>
    </row>
    <row r="42" spans="1:3" s="2" customFormat="1" ht="30" customHeight="1">
      <c r="A42" s="6">
        <v>7</v>
      </c>
      <c r="B42" s="41" t="s">
        <v>97</v>
      </c>
      <c r="C42" s="47"/>
    </row>
    <row r="43" spans="1:3" s="2" customFormat="1">
      <c r="A43" s="6">
        <v>8</v>
      </c>
      <c r="B43" s="41" t="s">
        <v>74</v>
      </c>
      <c r="C43" s="47"/>
    </row>
    <row r="44" spans="1:3" s="2" customFormat="1" ht="28.2" customHeight="1">
      <c r="A44" s="6">
        <v>9</v>
      </c>
      <c r="B44" s="41" t="s">
        <v>120</v>
      </c>
      <c r="C44" s="47"/>
    </row>
    <row r="45" spans="1:3" s="2" customFormat="1" ht="22.8">
      <c r="A45" s="6">
        <v>10</v>
      </c>
      <c r="B45" s="41" t="s">
        <v>121</v>
      </c>
      <c r="C45" s="47"/>
    </row>
    <row r="46" spans="1:3" s="2" customFormat="1">
      <c r="A46" s="6">
        <v>11</v>
      </c>
      <c r="B46" s="41" t="s">
        <v>123</v>
      </c>
      <c r="C46" s="47"/>
    </row>
    <row r="47" spans="1:3" s="2" customFormat="1">
      <c r="A47" s="6">
        <v>12</v>
      </c>
      <c r="B47" s="41" t="s">
        <v>124</v>
      </c>
      <c r="C47" s="47"/>
    </row>
    <row r="48" spans="1:3" s="2" customFormat="1">
      <c r="A48" s="6">
        <v>13</v>
      </c>
      <c r="B48" s="41" t="s">
        <v>77</v>
      </c>
      <c r="C48" s="47"/>
    </row>
    <row r="49" spans="1:3" s="2" customFormat="1">
      <c r="A49" s="6">
        <v>14</v>
      </c>
      <c r="B49" s="41" t="s">
        <v>127</v>
      </c>
      <c r="C49" s="47"/>
    </row>
    <row r="50" spans="1:3" s="2" customFormat="1" ht="14.4">
      <c r="A50" s="56" t="s">
        <v>116</v>
      </c>
      <c r="B50" s="57" t="s">
        <v>117</v>
      </c>
      <c r="C50" s="66">
        <f>C51+C60+C63</f>
        <v>0</v>
      </c>
    </row>
    <row r="51" spans="1:3" s="2" customFormat="1" ht="14.4">
      <c r="A51" s="28" t="s">
        <v>114</v>
      </c>
      <c r="B51" s="55" t="s">
        <v>115</v>
      </c>
      <c r="C51" s="48">
        <f>SUM(C52:C59)</f>
        <v>0</v>
      </c>
    </row>
    <row r="52" spans="1:3" s="2" customFormat="1">
      <c r="A52" s="6">
        <v>1</v>
      </c>
      <c r="B52" s="41" t="s">
        <v>78</v>
      </c>
      <c r="C52" s="47"/>
    </row>
    <row r="53" spans="1:3" s="27" customFormat="1">
      <c r="A53" s="6">
        <v>2</v>
      </c>
      <c r="B53" s="41" t="s">
        <v>79</v>
      </c>
      <c r="C53" s="47"/>
    </row>
    <row r="54" spans="1:3" s="2" customFormat="1">
      <c r="A54" s="6">
        <v>3</v>
      </c>
      <c r="B54" s="41" t="s">
        <v>130</v>
      </c>
      <c r="C54" s="47"/>
    </row>
    <row r="55" spans="1:3" s="2" customFormat="1">
      <c r="A55" s="6">
        <v>4</v>
      </c>
      <c r="B55" s="41" t="s">
        <v>80</v>
      </c>
      <c r="C55" s="47"/>
    </row>
    <row r="56" spans="1:3" s="2" customFormat="1">
      <c r="A56" s="6">
        <v>5</v>
      </c>
      <c r="B56" s="41" t="s">
        <v>131</v>
      </c>
      <c r="C56" s="47"/>
    </row>
    <row r="57" spans="1:3" s="2" customFormat="1">
      <c r="A57" s="6">
        <v>6</v>
      </c>
      <c r="B57" s="41" t="s">
        <v>132</v>
      </c>
      <c r="C57" s="47"/>
    </row>
    <row r="58" spans="1:3" s="2" customFormat="1">
      <c r="A58" s="6">
        <v>7</v>
      </c>
      <c r="B58" s="41" t="s">
        <v>81</v>
      </c>
      <c r="C58" s="47"/>
    </row>
    <row r="59" spans="1:3" s="2" customFormat="1">
      <c r="A59" s="6">
        <v>8</v>
      </c>
      <c r="B59" s="41" t="s">
        <v>82</v>
      </c>
      <c r="C59" s="47"/>
    </row>
    <row r="60" spans="1:3" s="2" customFormat="1" ht="14.4">
      <c r="A60" s="30" t="s">
        <v>112</v>
      </c>
      <c r="B60" s="29" t="s">
        <v>113</v>
      </c>
      <c r="C60" s="48">
        <f>SUM(C61:C62)</f>
        <v>0</v>
      </c>
    </row>
    <row r="61" spans="1:3" s="2" customFormat="1">
      <c r="A61" s="6">
        <v>1</v>
      </c>
      <c r="B61" s="41" t="s">
        <v>133</v>
      </c>
      <c r="C61" s="47"/>
    </row>
    <row r="62" spans="1:3" s="27" customFormat="1">
      <c r="A62" s="6">
        <v>2</v>
      </c>
      <c r="B62" s="41" t="s">
        <v>83</v>
      </c>
      <c r="C62" s="47"/>
    </row>
    <row r="63" spans="1:3" s="2" customFormat="1" ht="14.4">
      <c r="A63" s="30" t="s">
        <v>110</v>
      </c>
      <c r="B63" s="29" t="s">
        <v>111</v>
      </c>
      <c r="C63" s="48">
        <f>SUM(C64:C68)</f>
        <v>0</v>
      </c>
    </row>
    <row r="64" spans="1:3" s="2" customFormat="1">
      <c r="A64" s="6">
        <v>1</v>
      </c>
      <c r="B64" s="41" t="s">
        <v>84</v>
      </c>
      <c r="C64" s="47"/>
    </row>
    <row r="65" spans="1:3" s="35" customFormat="1">
      <c r="A65" s="6">
        <v>2</v>
      </c>
      <c r="B65" s="41" t="s">
        <v>134</v>
      </c>
      <c r="C65" s="47"/>
    </row>
    <row r="66" spans="1:3">
      <c r="A66" s="6">
        <v>3</v>
      </c>
      <c r="B66" s="41" t="s">
        <v>135</v>
      </c>
      <c r="C66" s="47"/>
    </row>
    <row r="67" spans="1:3">
      <c r="A67" s="6">
        <v>4</v>
      </c>
      <c r="B67" s="41" t="s">
        <v>142</v>
      </c>
      <c r="C67" s="47"/>
    </row>
    <row r="68" spans="1:3" ht="14.4" thickBot="1">
      <c r="A68" s="6">
        <v>5</v>
      </c>
      <c r="B68" s="41" t="s">
        <v>137</v>
      </c>
      <c r="C68" s="47"/>
    </row>
    <row r="69" spans="1:3" ht="18.600000000000001" thickBot="1">
      <c r="A69" s="38"/>
      <c r="B69" s="39" t="s">
        <v>1</v>
      </c>
      <c r="C69" s="54">
        <f>C7+C50</f>
        <v>0</v>
      </c>
    </row>
    <row r="70" spans="1:3">
      <c r="B70" s="14"/>
      <c r="C70" s="52"/>
    </row>
    <row r="71" spans="1:3" s="40" customFormat="1" ht="17.399999999999999">
      <c r="A71" s="1"/>
      <c r="B71" s="15"/>
      <c r="C71" s="53"/>
    </row>
  </sheetData>
  <mergeCells count="1">
    <mergeCell ref="A4:C4"/>
  </mergeCells>
  <printOptions horizontalCentered="1"/>
  <pageMargins left="0.39370078740157483" right="0.39370078740157483" top="0.78740157480314965" bottom="0.78740157480314965" header="0" footer="0.19685039370078741"/>
  <pageSetup paperSize="9" fitToHeight="0" orientation="portrait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F38D7-D42E-4B1E-BAE7-B706344F8BDF}">
  <dimension ref="A1:C14"/>
  <sheetViews>
    <sheetView view="pageBreakPreview" zoomScale="90" zoomScaleNormal="90" zoomScaleSheetLayoutView="90" workbookViewId="0">
      <selection activeCell="D29" sqref="D29"/>
    </sheetView>
  </sheetViews>
  <sheetFormatPr defaultRowHeight="13.8"/>
  <cols>
    <col min="1" max="1" width="5.3984375" style="1" customWidth="1"/>
    <col min="2" max="2" width="66.59765625" style="16" customWidth="1"/>
    <col min="3" max="3" width="15.09765625" style="53" customWidth="1"/>
  </cols>
  <sheetData>
    <row r="1" spans="1:3" s="9" customFormat="1" ht="11.4">
      <c r="A1" s="10"/>
      <c r="B1" s="11"/>
      <c r="C1" s="45"/>
    </row>
    <row r="2" spans="1:3" s="9" customFormat="1" ht="15.6">
      <c r="A2" s="10"/>
      <c r="B2" s="4"/>
      <c r="C2" s="46"/>
    </row>
    <row r="3" spans="1:3" s="9" customFormat="1" ht="11.4">
      <c r="A3" s="107"/>
      <c r="B3" s="108"/>
      <c r="C3" s="109" t="s">
        <v>192</v>
      </c>
    </row>
    <row r="4" spans="1:3" s="9" customFormat="1">
      <c r="A4" s="117" t="s">
        <v>190</v>
      </c>
      <c r="B4" s="118"/>
      <c r="C4" s="119"/>
    </row>
    <row r="5" spans="1:3" s="9" customFormat="1" ht="20.399999999999999">
      <c r="A5" s="110" t="s">
        <v>0</v>
      </c>
      <c r="B5" s="111" t="s">
        <v>2</v>
      </c>
      <c r="C5" s="112" t="s">
        <v>199</v>
      </c>
    </row>
    <row r="6" spans="1:3" ht="14.4" thickBot="1">
      <c r="A6" s="3">
        <v>1</v>
      </c>
      <c r="B6" s="13">
        <v>2</v>
      </c>
      <c r="C6" s="13">
        <v>3</v>
      </c>
    </row>
    <row r="7" spans="1:3" s="2" customFormat="1" ht="15.6">
      <c r="A7" s="59" t="s">
        <v>3</v>
      </c>
      <c r="B7" s="60" t="s">
        <v>185</v>
      </c>
      <c r="C7" s="61">
        <f>C8+C10</f>
        <v>0</v>
      </c>
    </row>
    <row r="8" spans="1:3" s="27" customFormat="1" ht="14.4">
      <c r="A8" s="62" t="s">
        <v>11</v>
      </c>
      <c r="B8" s="63" t="s">
        <v>187</v>
      </c>
      <c r="C8" s="64">
        <f>C9</f>
        <v>0</v>
      </c>
    </row>
    <row r="9" spans="1:3" s="2" customFormat="1">
      <c r="A9" s="5">
        <v>1</v>
      </c>
      <c r="B9" s="41" t="s">
        <v>191</v>
      </c>
      <c r="C9" s="47"/>
    </row>
    <row r="10" spans="1:3" s="2" customFormat="1" ht="14.4">
      <c r="A10" s="28" t="s">
        <v>13</v>
      </c>
      <c r="B10" s="29" t="s">
        <v>189</v>
      </c>
      <c r="C10" s="48">
        <f>C11</f>
        <v>0</v>
      </c>
    </row>
    <row r="11" spans="1:3" s="2" customFormat="1" ht="14.4" thickBot="1">
      <c r="A11" s="6">
        <v>1</v>
      </c>
      <c r="B11" s="41" t="s">
        <v>191</v>
      </c>
      <c r="C11" s="47"/>
    </row>
    <row r="12" spans="1:3" ht="18.600000000000001" thickBot="1">
      <c r="A12" s="38"/>
      <c r="B12" s="39" t="s">
        <v>1</v>
      </c>
      <c r="C12" s="54">
        <f>C8+C10</f>
        <v>0</v>
      </c>
    </row>
    <row r="13" spans="1:3">
      <c r="B13" s="14"/>
      <c r="C13" s="52"/>
    </row>
    <row r="14" spans="1:3" s="40" customFormat="1" ht="17.399999999999999">
      <c r="A14" s="1"/>
      <c r="B14" s="15"/>
      <c r="C14" s="53"/>
    </row>
  </sheetData>
  <mergeCells count="1">
    <mergeCell ref="A4:C4"/>
  </mergeCells>
  <printOptions horizontalCentered="1"/>
  <pageMargins left="0.39370078740157483" right="0.39370078740157483" top="0.78740157480314965" bottom="0.78740157480314965" header="0" footer="0.19685039370078741"/>
  <pageSetup paperSize="9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8</vt:i4>
      </vt:variant>
    </vt:vector>
  </HeadingPairs>
  <TitlesOfParts>
    <vt:vector size="13" baseType="lpstr">
      <vt:lpstr>ZESTAW</vt:lpstr>
      <vt:lpstr>ETAP I</vt:lpstr>
      <vt:lpstr>ETAP VII</vt:lpstr>
      <vt:lpstr>ETAP VIII</vt:lpstr>
      <vt:lpstr>UZBROJENIE KOMÓR</vt:lpstr>
      <vt:lpstr>'ETAP I'!Obszar_wydruku</vt:lpstr>
      <vt:lpstr>'ETAP VII'!Obszar_wydruku</vt:lpstr>
      <vt:lpstr>'ETAP VIII'!Obszar_wydruku</vt:lpstr>
      <vt:lpstr>'UZBROJENIE KOMÓR'!Obszar_wydruku</vt:lpstr>
      <vt:lpstr>'ETAP I'!Tytuły_wydruku</vt:lpstr>
      <vt:lpstr>'ETAP VII'!Tytuły_wydruku</vt:lpstr>
      <vt:lpstr>'ETAP VIII'!Tytuły_wydruku</vt:lpstr>
      <vt:lpstr>'UZBROJENIE KOMÓR'!Tytuły_wydruku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Szymborski</dc:creator>
  <cp:lastModifiedBy>Mieszko Leszczyński</cp:lastModifiedBy>
  <cp:lastPrinted>2021-06-20T12:37:46Z</cp:lastPrinted>
  <dcterms:created xsi:type="dcterms:W3CDTF">2010-12-17T08:21:57Z</dcterms:created>
  <dcterms:modified xsi:type="dcterms:W3CDTF">2021-09-01T07:43:12Z</dcterms:modified>
</cp:coreProperties>
</file>